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natal\Documents\Gwyn\Forms\Health Appraisal\"/>
    </mc:Choice>
  </mc:AlternateContent>
  <xr:revisionPtr revIDLastSave="0" documentId="13_ncr:1_{ED91BF55-62DE-41B4-B43D-06563DCB360F}" xr6:coauthVersionLast="47" xr6:coauthVersionMax="47" xr10:uidLastSave="{00000000-0000-0000-0000-000000000000}"/>
  <workbookProtection workbookAlgorithmName="SHA-512" workbookHashValue="FYOle9WnahKOmYlxHEfCJh80hRNVGsBfPlNE0SDyQaGgjmMSMu4cObutkR+jZ5fyD7HrohcKRXf1Xkrrzeqn9w==" workbookSaltValue="G69aKkHI8rBwLp7XrbFfTg==" workbookSpinCount="100000" lockStructure="1"/>
  <bookViews>
    <workbookView xWindow="-120" yWindow="-120" windowWidth="29040" windowHeight="15840" firstSheet="1" activeTab="1" xr2:uid="{E581610F-5A19-4325-83FB-2B60D7F00690}"/>
  </bookViews>
  <sheets>
    <sheet name="Change Log" sheetId="5" state="hidden" r:id="rId1"/>
    <sheet name="Questionnaire" sheetId="1" r:id="rId2"/>
    <sheet name="Score Sheet" sheetId="2" state="hidden" r:id="rId3"/>
    <sheet name="Results" sheetId="4" state="hidden" r:id="rId4"/>
  </sheets>
  <definedNames>
    <definedName name="_xlnm._FilterDatabase" localSheetId="1" hidden="1">Questionnaire!$A$5:$AU$391</definedName>
    <definedName name="_xlnm.Print_Area" localSheetId="1">Questionnaire!$B$1:$M$391</definedName>
    <definedName name="_xlnm.Print_Area" localSheetId="3">Results!$A$1:$R$34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3" i="1" l="1"/>
  <c r="Q13" i="1"/>
  <c r="Q14" i="1"/>
  <c r="Q15" i="1"/>
  <c r="Q16" i="1"/>
  <c r="Q17" i="1"/>
  <c r="Q18" i="1"/>
  <c r="Q20" i="1"/>
  <c r="Q21" i="1"/>
  <c r="Q23" i="1"/>
  <c r="Q24" i="1"/>
  <c r="Q25" i="1"/>
  <c r="Q26" i="1"/>
  <c r="Q27" i="1"/>
  <c r="Q28" i="1"/>
  <c r="Q29" i="1"/>
  <c r="Q30" i="1"/>
  <c r="Q31" i="1"/>
  <c r="Q32" i="1"/>
  <c r="Q33" i="1"/>
  <c r="Q34" i="1"/>
  <c r="Q35" i="1"/>
  <c r="Q36" i="1"/>
  <c r="Q37" i="1"/>
  <c r="Q38" i="1"/>
  <c r="Q39" i="1"/>
  <c r="Q40" i="1"/>
  <c r="Q41"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8" i="1"/>
  <c r="Q89" i="1"/>
  <c r="Q90"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8" i="1"/>
  <c r="Q299" i="1"/>
  <c r="Q300" i="1"/>
  <c r="Q301" i="1"/>
  <c r="Q302" i="1"/>
  <c r="Q303" i="1"/>
  <c r="Q304" i="1"/>
  <c r="Q305" i="1"/>
  <c r="Q306" i="1"/>
  <c r="Q307" i="1"/>
  <c r="Q308" i="1"/>
  <c r="Q309" i="1"/>
  <c r="Q310" i="1"/>
  <c r="Q311" i="1"/>
  <c r="Q312" i="1"/>
  <c r="Q313" i="1"/>
  <c r="Q314" i="1"/>
  <c r="Q315" i="1"/>
  <c r="Q316" i="1"/>
  <c r="Q317" i="1"/>
  <c r="Q318" i="1"/>
  <c r="Q319" i="1"/>
  <c r="Q320"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P7" i="1"/>
  <c r="Q7" i="1" s="1"/>
  <c r="P8" i="1"/>
  <c r="Q8" i="1" s="1"/>
  <c r="P9" i="1"/>
  <c r="Q9" i="1" s="1"/>
  <c r="P10" i="1"/>
  <c r="Q10" i="1" s="1"/>
  <c r="P11" i="1"/>
  <c r="Q11" i="1" s="1"/>
  <c r="P12" i="1"/>
  <c r="Q12" i="1" s="1"/>
  <c r="P13" i="1"/>
  <c r="P14" i="1"/>
  <c r="P15" i="1"/>
  <c r="P16" i="1"/>
  <c r="P17" i="1"/>
  <c r="P18" i="1"/>
  <c r="P19" i="1"/>
  <c r="Q19" i="1" s="1"/>
  <c r="P20" i="1"/>
  <c r="P21" i="1"/>
  <c r="P22" i="1"/>
  <c r="Q22" i="1" s="1"/>
  <c r="P23" i="1"/>
  <c r="P24" i="1"/>
  <c r="P25" i="1"/>
  <c r="P26" i="1"/>
  <c r="P27" i="1"/>
  <c r="P28" i="1"/>
  <c r="P29" i="1"/>
  <c r="P30" i="1"/>
  <c r="P31" i="1"/>
  <c r="P32" i="1"/>
  <c r="P33" i="1"/>
  <c r="P34" i="1"/>
  <c r="P35" i="1"/>
  <c r="P36" i="1"/>
  <c r="P37" i="1"/>
  <c r="P38" i="1"/>
  <c r="P39" i="1"/>
  <c r="P40" i="1"/>
  <c r="P41" i="1"/>
  <c r="P42" i="1"/>
  <c r="Q42" i="1" s="1"/>
  <c r="P43" i="1"/>
  <c r="Q43" i="1" s="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Q85" i="1" s="1"/>
  <c r="P86" i="1"/>
  <c r="Q86" i="1" s="1"/>
  <c r="P87" i="1"/>
  <c r="Q87" i="1" s="1"/>
  <c r="P88" i="1"/>
  <c r="P89" i="1"/>
  <c r="P90" i="1"/>
  <c r="P91" i="1"/>
  <c r="Q91" i="1" s="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Q297" i="1" s="1"/>
  <c r="P298" i="1"/>
  <c r="P299" i="1"/>
  <c r="P300" i="1"/>
  <c r="P301" i="1"/>
  <c r="P302" i="1"/>
  <c r="P303" i="1"/>
  <c r="P304" i="1"/>
  <c r="P305" i="1"/>
  <c r="P306" i="1"/>
  <c r="P307" i="1"/>
  <c r="P308" i="1"/>
  <c r="P309" i="1"/>
  <c r="P310" i="1"/>
  <c r="P311" i="1"/>
  <c r="P312" i="1"/>
  <c r="P313" i="1"/>
  <c r="P314" i="1"/>
  <c r="P315" i="1"/>
  <c r="P316" i="1"/>
  <c r="P317" i="1"/>
  <c r="P318" i="1"/>
  <c r="P319" i="1"/>
  <c r="P320" i="1"/>
  <c r="P321" i="1"/>
  <c r="Q321" i="1" s="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6" i="1"/>
  <c r="Q6" i="1" s="1"/>
  <c r="M321" i="1"/>
  <c r="M297" i="1"/>
  <c r="C4" i="4"/>
  <c r="C3" i="4"/>
  <c r="L391" i="1"/>
  <c r="L390" i="1"/>
  <c r="L389" i="1"/>
  <c r="L388" i="1"/>
  <c r="L387" i="1"/>
  <c r="L386" i="1"/>
  <c r="L385" i="1"/>
  <c r="L384" i="1"/>
  <c r="L383" i="1"/>
  <c r="L382" i="1"/>
  <c r="L381" i="1"/>
  <c r="L380" i="1"/>
  <c r="L379" i="1"/>
  <c r="L378" i="1"/>
  <c r="L377" i="1"/>
  <c r="L375" i="1"/>
  <c r="L374" i="1"/>
  <c r="L373" i="1"/>
  <c r="L372" i="1"/>
  <c r="L371" i="1"/>
  <c r="L370" i="1"/>
  <c r="L369" i="1"/>
  <c r="L368" i="1"/>
  <c r="L367" i="1"/>
  <c r="L366" i="1"/>
  <c r="L365" i="1"/>
  <c r="L363" i="1"/>
  <c r="L362" i="1"/>
  <c r="L361" i="1"/>
  <c r="L360" i="1"/>
  <c r="L359" i="1"/>
  <c r="L358" i="1"/>
  <c r="L357" i="1"/>
  <c r="L356" i="1"/>
  <c r="L355" i="1"/>
  <c r="L354" i="1"/>
  <c r="L353" i="1"/>
  <c r="L352" i="1"/>
  <c r="L351" i="1"/>
  <c r="L350" i="1"/>
  <c r="L349" i="1"/>
  <c r="L348" i="1"/>
  <c r="L347" i="1"/>
  <c r="L346" i="1"/>
  <c r="L344" i="1"/>
  <c r="L343" i="1"/>
  <c r="L342" i="1"/>
  <c r="L341" i="1"/>
  <c r="L340" i="1"/>
  <c r="L339" i="1"/>
  <c r="L338" i="1"/>
  <c r="L337" i="1"/>
  <c r="L336" i="1"/>
  <c r="L335" i="1"/>
  <c r="L334" i="1"/>
  <c r="L333" i="1"/>
  <c r="L331" i="1"/>
  <c r="L330" i="1"/>
  <c r="L329" i="1"/>
  <c r="L328" i="1"/>
  <c r="L327" i="1"/>
  <c r="L326" i="1"/>
  <c r="L325" i="1"/>
  <c r="L324" i="1"/>
  <c r="L323" i="1"/>
  <c r="L322" i="1"/>
  <c r="L319" i="1"/>
  <c r="L318" i="1"/>
  <c r="L317" i="1"/>
  <c r="L316" i="1"/>
  <c r="L315" i="1"/>
  <c r="L314" i="1"/>
  <c r="L313" i="1"/>
  <c r="L312" i="1"/>
  <c r="L311" i="1"/>
  <c r="L310" i="1"/>
  <c r="L309" i="1"/>
  <c r="L308" i="1"/>
  <c r="L307" i="1"/>
  <c r="L306" i="1"/>
  <c r="L305" i="1"/>
  <c r="L304" i="1"/>
  <c r="L303" i="1"/>
  <c r="L302" i="1"/>
  <c r="L301" i="1"/>
  <c r="L300" i="1"/>
  <c r="L299" i="1"/>
  <c r="L298" i="1"/>
  <c r="L295" i="1"/>
  <c r="L294" i="1"/>
  <c r="L293" i="1"/>
  <c r="L292" i="1"/>
  <c r="L291" i="1"/>
  <c r="L290" i="1"/>
  <c r="L289" i="1"/>
  <c r="L288" i="1"/>
  <c r="L286" i="1"/>
  <c r="L285" i="1"/>
  <c r="L284" i="1"/>
  <c r="L283" i="1"/>
  <c r="L282" i="1"/>
  <c r="L281" i="1"/>
  <c r="L280" i="1"/>
  <c r="L279" i="1"/>
  <c r="L278" i="1"/>
  <c r="L276" i="1"/>
  <c r="L275" i="1"/>
  <c r="L274" i="1"/>
  <c r="L273" i="1"/>
  <c r="L272" i="1"/>
  <c r="L271" i="1"/>
  <c r="L270" i="1"/>
  <c r="L269" i="1"/>
  <c r="L268" i="1"/>
  <c r="L267" i="1"/>
  <c r="L266" i="1"/>
  <c r="L265" i="1"/>
  <c r="L264" i="1"/>
  <c r="L263" i="1"/>
  <c r="L262" i="1"/>
  <c r="L261" i="1"/>
  <c r="L259" i="1"/>
  <c r="L258" i="1"/>
  <c r="L257" i="1"/>
  <c r="L256" i="1"/>
  <c r="L255" i="1"/>
  <c r="L254" i="1"/>
  <c r="L253" i="1"/>
  <c r="L252" i="1"/>
  <c r="L251" i="1"/>
  <c r="L250" i="1"/>
  <c r="L249" i="1"/>
  <c r="L248" i="1"/>
  <c r="L247" i="1"/>
  <c r="L246" i="1"/>
  <c r="L245" i="1"/>
  <c r="L244" i="1"/>
  <c r="L242" i="1"/>
  <c r="L241" i="1"/>
  <c r="L240" i="1"/>
  <c r="L239" i="1"/>
  <c r="L238" i="1"/>
  <c r="L237" i="1"/>
  <c r="L236" i="1"/>
  <c r="L235" i="1"/>
  <c r="L234" i="1"/>
  <c r="L233" i="1"/>
  <c r="L232" i="1"/>
  <c r="L231" i="1"/>
  <c r="L230" i="1"/>
  <c r="L228" i="1"/>
  <c r="L227" i="1"/>
  <c r="L226" i="1"/>
  <c r="L225" i="1"/>
  <c r="L224" i="1"/>
  <c r="L223" i="1"/>
  <c r="L222" i="1"/>
  <c r="L221" i="1"/>
  <c r="L220" i="1"/>
  <c r="L218" i="1"/>
  <c r="L217" i="1"/>
  <c r="L216" i="1"/>
  <c r="L215" i="1"/>
  <c r="L214" i="1"/>
  <c r="L213" i="1"/>
  <c r="L212" i="1"/>
  <c r="L211" i="1"/>
  <c r="L210" i="1"/>
  <c r="L209" i="1"/>
  <c r="L208" i="1"/>
  <c r="L207"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3" i="1"/>
  <c r="L172" i="1"/>
  <c r="L171" i="1"/>
  <c r="L170" i="1"/>
  <c r="L169" i="1"/>
  <c r="L168" i="1"/>
  <c r="L167" i="1"/>
  <c r="L166" i="1"/>
  <c r="L164" i="1"/>
  <c r="L163" i="1"/>
  <c r="L162" i="1"/>
  <c r="L161" i="1"/>
  <c r="L160" i="1"/>
  <c r="L159" i="1"/>
  <c r="L158" i="1"/>
  <c r="L157" i="1"/>
  <c r="L156" i="1"/>
  <c r="L155" i="1"/>
  <c r="L154" i="1"/>
  <c r="L153" i="1"/>
  <c r="L152" i="1"/>
  <c r="L151" i="1"/>
  <c r="L149" i="1"/>
  <c r="L148" i="1"/>
  <c r="L147" i="1"/>
  <c r="L146" i="1"/>
  <c r="L145" i="1"/>
  <c r="L144" i="1"/>
  <c r="L143" i="1"/>
  <c r="L142" i="1"/>
  <c r="L141" i="1"/>
  <c r="L139" i="1"/>
  <c r="L138" i="1"/>
  <c r="L137" i="1"/>
  <c r="L136" i="1"/>
  <c r="L135" i="1"/>
  <c r="L134" i="1"/>
  <c r="L133" i="1"/>
  <c r="L132" i="1"/>
  <c r="L131" i="1"/>
  <c r="L130" i="1"/>
  <c r="L129" i="1"/>
  <c r="L128" i="1"/>
  <c r="L126" i="1"/>
  <c r="L125" i="1"/>
  <c r="L124" i="1"/>
  <c r="L123" i="1"/>
  <c r="L122" i="1"/>
  <c r="L121" i="1"/>
  <c r="L120" i="1"/>
  <c r="L118" i="1"/>
  <c r="L117" i="1"/>
  <c r="L116" i="1"/>
  <c r="L115" i="1"/>
  <c r="L114" i="1"/>
  <c r="L113" i="1"/>
  <c r="L112" i="1"/>
  <c r="L111" i="1"/>
  <c r="L110" i="1"/>
  <c r="L109" i="1"/>
  <c r="L107" i="1"/>
  <c r="L106" i="1"/>
  <c r="L105" i="1"/>
  <c r="L104" i="1"/>
  <c r="L103" i="1"/>
  <c r="L102" i="1"/>
  <c r="L101" i="1"/>
  <c r="L100" i="1"/>
  <c r="L99" i="1"/>
  <c r="L98" i="1"/>
  <c r="L97" i="1"/>
  <c r="L96" i="1"/>
  <c r="L95" i="1"/>
  <c r="L94" i="1"/>
  <c r="L93" i="1"/>
  <c r="L92" i="1"/>
  <c r="L89" i="1"/>
  <c r="L88" i="1"/>
  <c r="L87" i="1"/>
  <c r="L86" i="1"/>
  <c r="L85" i="1"/>
  <c r="L84" i="1"/>
  <c r="L83" i="1"/>
  <c r="L82" i="1"/>
  <c r="L81" i="1"/>
  <c r="L80" i="1"/>
  <c r="L79" i="1"/>
  <c r="L78" i="1"/>
  <c r="L76" i="1"/>
  <c r="L75" i="1"/>
  <c r="L74" i="1"/>
  <c r="L73" i="1"/>
  <c r="L72" i="1"/>
  <c r="L71" i="1"/>
  <c r="L70" i="1"/>
  <c r="L69" i="1"/>
  <c r="L68" i="1"/>
  <c r="L67" i="1"/>
  <c r="L66" i="1"/>
  <c r="L65" i="1"/>
  <c r="L64" i="1"/>
  <c r="L63" i="1"/>
  <c r="L62" i="1"/>
  <c r="L60" i="1"/>
  <c r="L59" i="1"/>
  <c r="L58" i="1"/>
  <c r="L57" i="1"/>
  <c r="L56" i="1"/>
  <c r="L55" i="1"/>
  <c r="L54" i="1"/>
  <c r="L53" i="1"/>
  <c r="L52" i="1"/>
  <c r="L51" i="1"/>
  <c r="L50" i="1"/>
  <c r="L49" i="1"/>
  <c r="L48" i="1"/>
  <c r="L47" i="1"/>
  <c r="L46" i="1"/>
  <c r="L45" i="1"/>
  <c r="L42" i="1"/>
  <c r="L41" i="1"/>
  <c r="L40" i="1"/>
  <c r="L39" i="1"/>
  <c r="L38" i="1"/>
  <c r="L37" i="1"/>
  <c r="L36" i="1"/>
  <c r="L35" i="1"/>
  <c r="L33" i="1"/>
  <c r="L32" i="1"/>
  <c r="L31" i="1"/>
  <c r="L30" i="1"/>
  <c r="L29" i="1"/>
  <c r="L28" i="1"/>
  <c r="L27" i="1"/>
  <c r="L26" i="1"/>
  <c r="L25" i="1"/>
  <c r="L24" i="1"/>
  <c r="L22" i="1"/>
  <c r="L21" i="1"/>
  <c r="L20" i="1"/>
  <c r="L19" i="1"/>
  <c r="L18" i="1"/>
  <c r="L17" i="1"/>
  <c r="L16" i="1"/>
  <c r="L15" i="1"/>
  <c r="L14" i="1"/>
  <c r="L12" i="1"/>
  <c r="L11" i="1"/>
  <c r="L10" i="1"/>
  <c r="L9" i="1"/>
  <c r="L8" i="1"/>
  <c r="L7" i="1"/>
  <c r="L6" i="1"/>
  <c r="U8" i="4"/>
  <c r="V8" i="4"/>
  <c r="W8" i="4"/>
  <c r="X8" i="4"/>
  <c r="Y8" i="4"/>
  <c r="U9" i="4"/>
  <c r="V9" i="4"/>
  <c r="W9" i="4"/>
  <c r="X9" i="4"/>
  <c r="Y9" i="4"/>
  <c r="U10" i="4"/>
  <c r="V10" i="4"/>
  <c r="W10" i="4"/>
  <c r="X10" i="4"/>
  <c r="Y10" i="4"/>
  <c r="U11" i="4"/>
  <c r="V11" i="4"/>
  <c r="W11" i="4"/>
  <c r="X11" i="4"/>
  <c r="Y11" i="4"/>
  <c r="U12" i="4"/>
  <c r="V12" i="4"/>
  <c r="W12" i="4"/>
  <c r="X12" i="4"/>
  <c r="Y12" i="4"/>
  <c r="U13" i="4"/>
  <c r="V13" i="4"/>
  <c r="W13" i="4"/>
  <c r="X13" i="4"/>
  <c r="Y13" i="4"/>
  <c r="U14" i="4"/>
  <c r="V14" i="4"/>
  <c r="W14" i="4"/>
  <c r="X14" i="4"/>
  <c r="Y14" i="4"/>
  <c r="U15" i="4"/>
  <c r="V15" i="4"/>
  <c r="W15" i="4"/>
  <c r="X15" i="4"/>
  <c r="Y15" i="4"/>
  <c r="U16" i="4"/>
  <c r="V16" i="4"/>
  <c r="W16" i="4"/>
  <c r="X16" i="4"/>
  <c r="Y16" i="4"/>
  <c r="U17" i="4"/>
  <c r="V17" i="4"/>
  <c r="W17" i="4"/>
  <c r="X17" i="4"/>
  <c r="Y17" i="4"/>
  <c r="U18" i="4"/>
  <c r="V18" i="4"/>
  <c r="W18" i="4"/>
  <c r="X18" i="4"/>
  <c r="Y18" i="4"/>
  <c r="U19" i="4"/>
  <c r="V19" i="4"/>
  <c r="W19" i="4"/>
  <c r="X19" i="4"/>
  <c r="Y19" i="4"/>
  <c r="U20" i="4"/>
  <c r="V20" i="4"/>
  <c r="W20" i="4"/>
  <c r="X20" i="4"/>
  <c r="Y20" i="4"/>
  <c r="U21" i="4"/>
  <c r="V21" i="4"/>
  <c r="W21" i="4"/>
  <c r="X21" i="4"/>
  <c r="Y21" i="4"/>
  <c r="U22" i="4"/>
  <c r="V22" i="4"/>
  <c r="W22" i="4"/>
  <c r="X22" i="4"/>
  <c r="Y22" i="4"/>
  <c r="U23" i="4"/>
  <c r="V23" i="4"/>
  <c r="W23" i="4"/>
  <c r="X23" i="4"/>
  <c r="Y23" i="4"/>
  <c r="U24" i="4"/>
  <c r="V24" i="4"/>
  <c r="W24" i="4"/>
  <c r="X24" i="4"/>
  <c r="Y24" i="4"/>
  <c r="U25" i="4"/>
  <c r="V25" i="4"/>
  <c r="W25" i="4"/>
  <c r="X25" i="4"/>
  <c r="Y25" i="4"/>
  <c r="U26" i="4"/>
  <c r="V26" i="4"/>
  <c r="W26" i="4"/>
  <c r="X26" i="4"/>
  <c r="Y26" i="4"/>
  <c r="U27" i="4"/>
  <c r="V27" i="4"/>
  <c r="W27" i="4"/>
  <c r="X27" i="4"/>
  <c r="Y27" i="4"/>
  <c r="U28" i="4"/>
  <c r="V28" i="4"/>
  <c r="W28" i="4"/>
  <c r="X28" i="4"/>
  <c r="Y28" i="4"/>
  <c r="U29" i="4"/>
  <c r="V29" i="4"/>
  <c r="W29" i="4"/>
  <c r="X29" i="4"/>
  <c r="Y29" i="4"/>
  <c r="U30" i="4"/>
  <c r="V30" i="4"/>
  <c r="W30" i="4"/>
  <c r="X30" i="4"/>
  <c r="Y30" i="4"/>
  <c r="U31" i="4"/>
  <c r="V31" i="4"/>
  <c r="W31" i="4"/>
  <c r="X31" i="4"/>
  <c r="Y31" i="4"/>
  <c r="U32" i="4"/>
  <c r="V32" i="4"/>
  <c r="W32" i="4"/>
  <c r="X32" i="4"/>
  <c r="Y32" i="4"/>
  <c r="U33" i="4"/>
  <c r="V33" i="4"/>
  <c r="W33" i="4"/>
  <c r="X33" i="4"/>
  <c r="Y33" i="4"/>
  <c r="U34" i="4"/>
  <c r="V34" i="4"/>
  <c r="W34" i="4"/>
  <c r="X34" i="4"/>
  <c r="Y34" i="4"/>
  <c r="Y7" i="4"/>
  <c r="X7" i="4"/>
  <c r="W7" i="4"/>
  <c r="V7" i="4"/>
  <c r="U7" i="4"/>
  <c r="Q29" i="4" l="1"/>
  <c r="R29" i="4" s="1"/>
  <c r="M91" i="1"/>
  <c r="Q14" i="4" s="1"/>
  <c r="R14" i="4" s="1"/>
  <c r="M220" i="1"/>
  <c r="Q23" i="4" s="1"/>
  <c r="R23" i="4" s="1"/>
  <c r="M35" i="1"/>
  <c r="Q10" i="4" s="1"/>
  <c r="R10" i="4" s="1"/>
  <c r="M78" i="1"/>
  <c r="Q13" i="4" s="1"/>
  <c r="R13" i="4" s="1"/>
  <c r="M120" i="1"/>
  <c r="Q16" i="4" s="1"/>
  <c r="R16" i="4" s="1"/>
  <c r="M207" i="1"/>
  <c r="Q22" i="4" s="1"/>
  <c r="R22" i="4" s="1"/>
  <c r="M333" i="1"/>
  <c r="Q31" i="4" s="1"/>
  <c r="R31" i="4" s="1"/>
  <c r="M288" i="1"/>
  <c r="Q28" i="4" s="1"/>
  <c r="R28" i="4" s="1"/>
  <c r="M151" i="1"/>
  <c r="Q19" i="4" s="1"/>
  <c r="R19" i="4" s="1"/>
  <c r="M14" i="1"/>
  <c r="Q8" i="4" s="1"/>
  <c r="R8" i="4" s="1"/>
  <c r="M45" i="1"/>
  <c r="Q11" i="4" s="1"/>
  <c r="R11" i="4" s="1"/>
  <c r="M62" i="1"/>
  <c r="Q12" i="4" s="1"/>
  <c r="R12" i="4" s="1"/>
  <c r="M109" i="1"/>
  <c r="Q15" i="4" s="1"/>
  <c r="R15" i="4" s="1"/>
  <c r="M175" i="1"/>
  <c r="Q21" i="4" s="1"/>
  <c r="R21" i="4" s="1"/>
  <c r="M377" i="1"/>
  <c r="Q34" i="4" s="1"/>
  <c r="R34" i="4" s="1"/>
  <c r="M24" i="1"/>
  <c r="Q9" i="4" s="1"/>
  <c r="R9" i="4" s="1"/>
  <c r="M128" i="1"/>
  <c r="Q17" i="4" s="1"/>
  <c r="R17" i="4" s="1"/>
  <c r="M141" i="1"/>
  <c r="Q18" i="4" s="1"/>
  <c r="R18" i="4" s="1"/>
  <c r="M166" i="1"/>
  <c r="Q20" i="4" s="1"/>
  <c r="R20" i="4" s="1"/>
  <c r="M230" i="1"/>
  <c r="Q24" i="4" s="1"/>
  <c r="R24" i="4" s="1"/>
  <c r="M244" i="1"/>
  <c r="Q25" i="4" s="1"/>
  <c r="R25" i="4" s="1"/>
  <c r="M261" i="1"/>
  <c r="Q26" i="4" s="1"/>
  <c r="R26" i="4" s="1"/>
  <c r="M278" i="1"/>
  <c r="Q27" i="4" s="1"/>
  <c r="R27" i="4" s="1"/>
  <c r="Q30" i="4"/>
  <c r="R30" i="4" s="1"/>
  <c r="M346" i="1"/>
  <c r="Q32" i="4" s="1"/>
  <c r="R32" i="4" s="1"/>
  <c r="M365" i="1"/>
  <c r="Q33" i="4" s="1"/>
  <c r="R33" i="4" s="1"/>
  <c r="M6" i="1"/>
  <c r="Q7" i="4" l="1"/>
  <c r="R7"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Natalie Ross</author>
  </authors>
  <commentList>
    <comment ref="P5" authorId="0" shapeId="0" xr:uid="{D3D79C0F-30D0-4D52-B922-767DC5569F1F}">
      <text>
        <r>
          <rPr>
            <sz val="9"/>
            <color indexed="81"/>
            <rFont val="Tahoma"/>
            <family val="2"/>
          </rPr>
          <t xml:space="preserve">If more than one response is selected for a question, an error message will appear on the same row.
</t>
        </r>
      </text>
    </comment>
  </commentList>
</comments>
</file>

<file path=xl/sharedStrings.xml><?xml version="1.0" encoding="utf-8"?>
<sst xmlns="http://schemas.openxmlformats.org/spreadsheetml/2006/main" count="880" uniqueCount="487">
  <si>
    <t xml:space="preserve">3. Stomach spasms and cramping during or after eating </t>
  </si>
  <si>
    <t xml:space="preserve">5. Bad taste in your mouth </t>
  </si>
  <si>
    <t xml:space="preserve">6. Small amounts of food fill you up immediately </t>
  </si>
  <si>
    <t>2. Excessive burping, belching and/or bloating following meals</t>
  </si>
  <si>
    <t xml:space="preserve">4. A sensation that food just sits in your stomach creating uncomfortable fullness, pressure and bloating during or after a meal </t>
  </si>
  <si>
    <t xml:space="preserve">7. Skip meals or eat erratically because you have no appetite </t>
  </si>
  <si>
    <t xml:space="preserve">1. Indigestion, food repeats on you after you eat </t>
  </si>
  <si>
    <t xml:space="preserve">8. Feel a sense of nausea when you eat </t>
  </si>
  <si>
    <t xml:space="preserve">9. Difficulty or pain when swallowing food or beverage </t>
  </si>
  <si>
    <t xml:space="preserve">2. Feel hungry an hour or two after eating a good-sized meal </t>
  </si>
  <si>
    <t xml:space="preserve">3. Stomach pain, burning and/or aching over a period of 1-4 hours after eating </t>
  </si>
  <si>
    <t xml:space="preserve">4. Stomach pain, burning and/or aching relieved by eating food; drinking carbonated beverages, cream or milk; or taking antacids </t>
  </si>
  <si>
    <t xml:space="preserve">5. Burning sensation in the lower part of your chest, especially when lying down or bending forward </t>
  </si>
  <si>
    <t xml:space="preserve">7. Eating spicy and fatty (fried) foods, chocolate, coffee, alcohol, citrus or hot peppers causes your stomach to burn or ache </t>
  </si>
  <si>
    <t xml:space="preserve">1. Strong emotions, or the thought or smell of food aggravates your stomach or makes it hurt </t>
  </si>
  <si>
    <t>SECTION B</t>
  </si>
  <si>
    <t>SECTION A</t>
  </si>
  <si>
    <t xml:space="preserve">3. Lower abdominal discomfort is relieved with the passage of gas or with a bowel movement </t>
  </si>
  <si>
    <t xml:space="preserve">4. Specific foods/beverages aggravate indigestion </t>
  </si>
  <si>
    <t xml:space="preserve">7. Undigested food in your stool </t>
  </si>
  <si>
    <t xml:space="preserve">8. Three or more large bowel movements daily </t>
  </si>
  <si>
    <t xml:space="preserve">9. Diarrhea (frequent loose, watery stool) </t>
  </si>
  <si>
    <t xml:space="preserve">10. Bowel movement shortly after eating (within 1 hour) </t>
  </si>
  <si>
    <t>6. Stool odor is embarrassing</t>
  </si>
  <si>
    <t>SECTION C</t>
  </si>
  <si>
    <t>SECTION D</t>
  </si>
  <si>
    <t>PART II</t>
  </si>
  <si>
    <t>PART III</t>
  </si>
  <si>
    <t>PART IV</t>
  </si>
  <si>
    <t>When you miss meals or go without food for extended periods of time, do you experience any of the following symptoms?</t>
  </si>
  <si>
    <t>PART V</t>
  </si>
  <si>
    <t>PART VI</t>
  </si>
  <si>
    <t>PART VII</t>
  </si>
  <si>
    <t>6. Difficulty opening jars that were previously easy</t>
  </si>
  <si>
    <t>PART VIII</t>
  </si>
  <si>
    <t>PART IX</t>
  </si>
  <si>
    <t>PART X</t>
  </si>
  <si>
    <t>Do you persistently experience any of these symptoms within three days to two weeks prior to menstruation?</t>
  </si>
  <si>
    <t>[A]</t>
  </si>
  <si>
    <t>[B]</t>
  </si>
  <si>
    <t>Do you experience any of these symptoms during your period?</t>
  </si>
  <si>
    <t xml:space="preserve">1. When massaging under your rib cage on your left side, there is pain, tenderness or soreness </t>
  </si>
  <si>
    <t xml:space="preserve">1. Discomfort, pain or cramps in your colon (lower abdominal area) </t>
  </si>
  <si>
    <t xml:space="preserve">2. Emotional stress and/or eating raw fruits and vegetables causes abdominal bloating, pain, cramps or gas </t>
  </si>
  <si>
    <t xml:space="preserve">3. Generally constipated (or straining during bowel movements) </t>
  </si>
  <si>
    <t xml:space="preserve">4. Stool is small, hard and dry </t>
  </si>
  <si>
    <t xml:space="preserve">5. Pass mucus in your stool </t>
  </si>
  <si>
    <t xml:space="preserve">6. Alternate between constipation and diarrhea </t>
  </si>
  <si>
    <t xml:space="preserve">7. Rectal pain, itching or cramping </t>
  </si>
  <si>
    <t xml:space="preserve">2. Abdominal pain worsens with deep breathing </t>
  </si>
  <si>
    <t xml:space="preserve">3. Pain at night that may move to your back or right shoulder </t>
  </si>
  <si>
    <t xml:space="preserve">4. Bitter fluid repeats after eating </t>
  </si>
  <si>
    <t xml:space="preserve">5. Feel abdominal discomfort or nausea when eating rich, fatty or fried foods </t>
  </si>
  <si>
    <t xml:space="preserve">6. Throbbing temples and/or dull pain in forehead associated with overeating </t>
  </si>
  <si>
    <t xml:space="preserve">7. Unexplained itchy skin that’s worse at night </t>
  </si>
  <si>
    <t xml:space="preserve">8. Stool color alternates from clay colored to normal brown </t>
  </si>
  <si>
    <t xml:space="preserve">9. General feeling of poor health </t>
  </si>
  <si>
    <t xml:space="preserve">10. Aching muscles not due to exercise  </t>
  </si>
  <si>
    <t xml:space="preserve">11. Retain fluid and feel swollen around the abdominal area </t>
  </si>
  <si>
    <t xml:space="preserve">12. Reddened skin, especially palms </t>
  </si>
  <si>
    <t xml:space="preserve">13. Very strong body odor </t>
  </si>
  <si>
    <t xml:space="preserve">14. Are you embarrassed by your breath? </t>
  </si>
  <si>
    <t xml:space="preserve">1. Feel cold or chilled—hands, feet or all over—for no apparent reason </t>
  </si>
  <si>
    <t xml:space="preserve">2. Your upper eyelids look swollen </t>
  </si>
  <si>
    <t xml:space="preserve">3. Muscles are weak, cramp and/or tremble </t>
  </si>
  <si>
    <t xml:space="preserve">4. Are you forgetful? </t>
  </si>
  <si>
    <t xml:space="preserve">5. Do you feel like your heart beats slowly? </t>
  </si>
  <si>
    <t xml:space="preserve">6. Reaction time seems slowed down </t>
  </si>
  <si>
    <t xml:space="preserve">7. In general, are you disinterested in sex because your desire is low? </t>
  </si>
  <si>
    <t xml:space="preserve">8. Feel slow-moving, sluggish </t>
  </si>
  <si>
    <t xml:space="preserve">9. Constipation </t>
  </si>
  <si>
    <t xml:space="preserve">1. Lingering mild fatigue after exertion or stress </t>
  </si>
  <si>
    <t xml:space="preserve">2. Do you find that you get tired and exhaust easily? </t>
  </si>
  <si>
    <t xml:space="preserve">3. Craving for salty foods </t>
  </si>
  <si>
    <t xml:space="preserve">4. Sensitive to minor changes in weather and surroundings </t>
  </si>
  <si>
    <t xml:space="preserve">5. Dizzy when rising or standing up from a kneeling position </t>
  </si>
  <si>
    <t xml:space="preserve">6. Dark bluish or black circles under your eyes </t>
  </si>
  <si>
    <t xml:space="preserve">7. Have bouts of nausea with or without vomiting </t>
  </si>
  <si>
    <t xml:space="preserve">10. Your body or parts of your body feel tender, sore, sensitive to the touch, hot and/or painful </t>
  </si>
  <si>
    <t xml:space="preserve">11. Feel puffy and swollen all over your body </t>
  </si>
  <si>
    <t xml:space="preserve">1. A sense of weakness </t>
  </si>
  <si>
    <t xml:space="preserve">2. A sudden sense of anxiety when you get hungry </t>
  </si>
  <si>
    <t xml:space="preserve">3. Tingling sensation in your hands </t>
  </si>
  <si>
    <t xml:space="preserve">4. A sensation of your heart beating too quickly or forcefully </t>
  </si>
  <si>
    <t xml:space="preserve">5. Shaky, jittery, hands trembling </t>
  </si>
  <si>
    <t xml:space="preserve">6. Sudden profuse sweating and/or your skin feels clammy </t>
  </si>
  <si>
    <t xml:space="preserve">7. Nightmares possibly associated with going to bed on an empty stomach </t>
  </si>
  <si>
    <t xml:space="preserve">8. Wake up at night feeling restless </t>
  </si>
  <si>
    <t xml:space="preserve">9. Agitation, easily upset, nervous </t>
  </si>
  <si>
    <t xml:space="preserve">10. Poor memory, forgetful </t>
  </si>
  <si>
    <t xml:space="preserve">11. Confused or disoriented </t>
  </si>
  <si>
    <t xml:space="preserve">12. Dizzy, faint </t>
  </si>
  <si>
    <t xml:space="preserve">13. Cold or numb </t>
  </si>
  <si>
    <t xml:space="preserve">14. Mild headaches or head pounding </t>
  </si>
  <si>
    <t xml:space="preserve">15. Blurred vision or double vision </t>
  </si>
  <si>
    <t xml:space="preserve">16. Feel clumsy and uncoordinated </t>
  </si>
  <si>
    <t xml:space="preserve">1. Frequent urination during the day and night </t>
  </si>
  <si>
    <t xml:space="preserve">2. Unusual thirst—feeling like you can’t drink enough water </t>
  </si>
  <si>
    <t xml:space="preserve">3. Unusual hunger—eating all the time </t>
  </si>
  <si>
    <t xml:space="preserve">4. Vision blurs </t>
  </si>
  <si>
    <t xml:space="preserve">5. Feel itchy all over </t>
  </si>
  <si>
    <t xml:space="preserve">6. Tingling or numbness in your feet </t>
  </si>
  <si>
    <t xml:space="preserve">1. Feel jittery </t>
  </si>
  <si>
    <t xml:space="preserve">2. First effort of the day causes pain, pressure, tightness or heaviness around the chest </t>
  </si>
  <si>
    <t xml:space="preserve">3. Exhaustion with minor exertion </t>
  </si>
  <si>
    <t xml:space="preserve">4. Heavy sweating (no exertion, no hot flashes) </t>
  </si>
  <si>
    <t xml:space="preserve">5. Difficulty catching breath, especially during exercise </t>
  </si>
  <si>
    <t xml:space="preserve">6. Heart pounding, sensation of heart beating too quickly, too slowly or irregularly </t>
  </si>
  <si>
    <t xml:space="preserve">7. Swelling in feet, ankles and/or legs comes and goes for no apparent reason </t>
  </si>
  <si>
    <t xml:space="preserve">1. Muscle pain at rest </t>
  </si>
  <si>
    <t xml:space="preserve">2. Cramp-like pains in your ankles, calves or legs </t>
  </si>
  <si>
    <t xml:space="preserve">3. Numbness, tingling and prickling sensation in hands and feet </t>
  </si>
  <si>
    <t xml:space="preserve">4. Cold feet and/or toes appear blue </t>
  </si>
  <si>
    <t xml:space="preserve">5. Brief moments of hearing loss </t>
  </si>
  <si>
    <t xml:space="preserve">6. Nausea comes and goes quickly (unrelated to eating) </t>
  </si>
  <si>
    <t xml:space="preserve">7. Feel worse standing: legs get heavy and fatigued </t>
  </si>
  <si>
    <t xml:space="preserve">8. Leg discomfort or fatigue relieved by elevating legs </t>
  </si>
  <si>
    <t xml:space="preserve">9. Fingers and toes get numb in cold weather even when protected </t>
  </si>
  <si>
    <t xml:space="preserve">1. Family, friends, work, hobbies or activities you hold dear are no longer of interest </t>
  </si>
  <si>
    <t xml:space="preserve">2. Do you cry? </t>
  </si>
  <si>
    <t xml:space="preserve">3. Does life look entirely hopeless? </t>
  </si>
  <si>
    <t xml:space="preserve">4. Would you describe yourself as feeling miserable and sad, unhappy or blue? </t>
  </si>
  <si>
    <t xml:space="preserve">5. Do you find it hard to make the best of difficult situations? </t>
  </si>
  <si>
    <t xml:space="preserve">6. Sleep problems—too much or too little sleep </t>
  </si>
  <si>
    <t xml:space="preserve">1. Does worrying get you down? </t>
  </si>
  <si>
    <t xml:space="preserve">2. Does every little thing get on your nerves and wear you out? </t>
  </si>
  <si>
    <t xml:space="preserve">3. Would you consider yourself a nervous person? </t>
  </si>
  <si>
    <t xml:space="preserve">4. Do you feel easily agitated? </t>
  </si>
  <si>
    <t xml:space="preserve">5. Do you shake and tremble? </t>
  </si>
  <si>
    <t xml:space="preserve">6. Are you keyed up and jittery? </t>
  </si>
  <si>
    <t xml:space="preserve">7. Do you tremble or feel weak when someone shouts at you? </t>
  </si>
  <si>
    <t xml:space="preserve">8. Do you become scared at sudden movements or noises at night? </t>
  </si>
  <si>
    <t xml:space="preserve">9. Do you find yourself sighing a lot? </t>
  </si>
  <si>
    <t xml:space="preserve">10. Are you awakened out of your sleep by frightening dreams? </t>
  </si>
  <si>
    <t xml:space="preserve">11. Do frightening thoughts keep coming back in your mind? </t>
  </si>
  <si>
    <t xml:space="preserve">12. Do you become suddenly scared for no reason? </t>
  </si>
  <si>
    <t xml:space="preserve">13. Do you break out in a cold sweat? </t>
  </si>
  <si>
    <t xml:space="preserve">14. “Butterflies in your stomach,” nausea and/or diarrhea </t>
  </si>
  <si>
    <t xml:space="preserve">1. Do you feel pent up and ready to explode? </t>
  </si>
  <si>
    <t xml:space="preserve">2. Are you prone to noisy and emotional outbursts? </t>
  </si>
  <si>
    <t xml:space="preserve">3. Do you do things on impulse? </t>
  </si>
  <si>
    <t xml:space="preserve">4. Are you easily upset or irritated? </t>
  </si>
  <si>
    <t xml:space="preserve">5. Do you go to pieces if you don’t control yourself? </t>
  </si>
  <si>
    <t xml:space="preserve">6. Do little annoyances get on your nerves and make you angry? </t>
  </si>
  <si>
    <t xml:space="preserve">7. Does it make you angry to have anyone tell you what to do? </t>
  </si>
  <si>
    <t xml:space="preserve">8. Do you flare up in anger if you can’t have what you want right away? </t>
  </si>
  <si>
    <t xml:space="preserve">1. Eyes water or tear </t>
  </si>
  <si>
    <t xml:space="preserve">2. Mucus discharge from the eyes </t>
  </si>
  <si>
    <t xml:space="preserve">3. Ears ache, itch, feel congested or sore </t>
  </si>
  <si>
    <t xml:space="preserve">4. Discharge from ears </t>
  </si>
  <si>
    <t xml:space="preserve">5. Is your nose continually congested? </t>
  </si>
  <si>
    <t xml:space="preserve">7. Does your nose run? </t>
  </si>
  <si>
    <t xml:space="preserve">9. Hoarse voice </t>
  </si>
  <si>
    <t xml:space="preserve">10. Do you have to clear your throat? </t>
  </si>
  <si>
    <t xml:space="preserve">11. Do you feel a choking lump in your throat? </t>
  </si>
  <si>
    <t xml:space="preserve">16. Chest discomfort or pain </t>
  </si>
  <si>
    <t xml:space="preserve">17. Do you experience sudden breathing difficulties? </t>
  </si>
  <si>
    <t xml:space="preserve">18. Do you struggle with shortness of breath? </t>
  </si>
  <si>
    <t xml:space="preserve">19. Difficulty exhaling (breathing out) </t>
  </si>
  <si>
    <t xml:space="preserve">20. Breathlessness followed by coughing during exertion, no matter how slight </t>
  </si>
  <si>
    <t xml:space="preserve">21. Inability to breathe comfortably while lying down </t>
  </si>
  <si>
    <t xml:space="preserve">22. Do you cough up lots of phlegm? </t>
  </si>
  <si>
    <t xml:space="preserve">23. Can you hear noisy rattling sounds when breathing in and out? </t>
  </si>
  <si>
    <t xml:space="preserve">24. Are you troubled with coughing? </t>
  </si>
  <si>
    <t xml:space="preserve">25. Do you wheeze? </t>
  </si>
  <si>
    <t xml:space="preserve">26. Do you have severe soaking sweats at night? </t>
  </si>
  <si>
    <t xml:space="preserve">27. Do your lips and/or nails have a bluish hue? </t>
  </si>
  <si>
    <t xml:space="preserve">28. Are you sleepy during the day? </t>
  </si>
  <si>
    <t xml:space="preserve">29. Do you have difficulty concentrating? </t>
  </si>
  <si>
    <t xml:space="preserve">1. Involuntary loss of urine when you cough, lift something or strain during an activity  </t>
  </si>
  <si>
    <t xml:space="preserve">2. Mild lower back ache or pain </t>
  </si>
  <si>
    <t xml:space="preserve">3. Abdominal achiness or pain </t>
  </si>
  <si>
    <t xml:space="preserve">4. Pain or burning when urinating </t>
  </si>
  <si>
    <t xml:space="preserve">5. Rarely feel the urge to urinate </t>
  </si>
  <si>
    <t xml:space="preserve">6. Feel the need to urinate less than every two hours during the day or night </t>
  </si>
  <si>
    <t xml:space="preserve">7. Strong smelling urine </t>
  </si>
  <si>
    <t xml:space="preserve">8. Back or leg pains are associated with dripping after urination </t>
  </si>
  <si>
    <t xml:space="preserve">9. Sore or painful genitals </t>
  </si>
  <si>
    <t xml:space="preserve">10. Urine is a rose color </t>
  </si>
  <si>
    <t xml:space="preserve">11. Sudden urge to void causes involuntary loss of urine </t>
  </si>
  <si>
    <t xml:space="preserve">12. Generalized sense of water retention throughout your body </t>
  </si>
  <si>
    <t xml:space="preserve">1. Bones throughout your entire body ache, feel tender or sore </t>
  </si>
  <si>
    <t xml:space="preserve">2. Localized bone pain </t>
  </si>
  <si>
    <t xml:space="preserve">3. Hands, feet or throat get tight, spasm or feel numb </t>
  </si>
  <si>
    <t xml:space="preserve">4. Difficulty sitting straight </t>
  </si>
  <si>
    <t xml:space="preserve">5. Upper back pain </t>
  </si>
  <si>
    <t xml:space="preserve">6. Lower back pain </t>
  </si>
  <si>
    <t xml:space="preserve">7. Pain when sitting down or walking </t>
  </si>
  <si>
    <t xml:space="preserve">8. Find yourself limping or favoring one leg </t>
  </si>
  <si>
    <t xml:space="preserve">9. Shins hurt during or after exercise </t>
  </si>
  <si>
    <t xml:space="preserve">1. Are you stiff in the morning when you wake up? </t>
  </si>
  <si>
    <t xml:space="preserve">2. Difficulty bending down and picking up clothing or anything from the floor </t>
  </si>
  <si>
    <t xml:space="preserve">3. Joint swelling, pain or stiffness involving one or more areas (fingers, hands, wrists, elbows, shoulders, toes, arches, feet, ankles, knees or ankles) </t>
  </si>
  <si>
    <t xml:space="preserve">4. Joints hurt when moving or when carrying weight </t>
  </si>
  <si>
    <t xml:space="preserve">5. A routine exercise program, like daily walking, causes your knees to swell or hurt </t>
  </si>
  <si>
    <t xml:space="preserve">7. Discomfort, numbness, prickling or tingling sensation, or pain in neck, shoulder or arm </t>
  </si>
  <si>
    <t xml:space="preserve">8. Intermittent pain or ache on one side of head spreading to cheek, temple, lower jaw, ear, neck and shoulder </t>
  </si>
  <si>
    <t xml:space="preserve">9. Difficulty chewing food or opening mouth </t>
  </si>
  <si>
    <t xml:space="preserve">10. Difficulty standing up from a sitting position </t>
  </si>
  <si>
    <t xml:space="preserve">11. Shooting, aching, tingling pain down the back of leg </t>
  </si>
  <si>
    <t xml:space="preserve">1. Muscles stiff, sore, tense and/or achy </t>
  </si>
  <si>
    <t xml:space="preserve">2. Burning, throbbing, shooting or stabbing muscle pain </t>
  </si>
  <si>
    <t xml:space="preserve">3. Muscle cramps or spasms (involuntary or after exertion/exercise) </t>
  </si>
  <si>
    <t xml:space="preserve">4. Is muscle pain or stiffness greater in the morning than other times of the day? </t>
  </si>
  <si>
    <t xml:space="preserve">5. Specific points on body feel sore when pressed </t>
  </si>
  <si>
    <t xml:space="preserve">6. Feel unrefreshed upon awakening </t>
  </si>
  <si>
    <t xml:space="preserve">7. Headaches </t>
  </si>
  <si>
    <t xml:space="preserve">8. Pain at the sides of your head or in your face especially when awakening </t>
  </si>
  <si>
    <t xml:space="preserve">9. Your jaw clicks or pops </t>
  </si>
  <si>
    <t xml:space="preserve">10. Muscle twitch or tremor—eyelids, thumb, calf muscle </t>
  </si>
  <si>
    <t xml:space="preserve">11. Irresistible urge to move legs </t>
  </si>
  <si>
    <t xml:space="preserve">12. Legs move during sleep </t>
  </si>
  <si>
    <t xml:space="preserve">13. Unpleasant crawling sensation inside calves when lying down </t>
  </si>
  <si>
    <t xml:space="preserve">14. Hand and wrist numbness or pain (e.g., interferes with writing or with buttoning or unbuttoning your clothes) </t>
  </si>
  <si>
    <t xml:space="preserve">15. Feeling of “pins and needles” in your thumb and first three fingers </t>
  </si>
  <si>
    <t xml:space="preserve">16. Pain in forearm and sometimes in shoulder </t>
  </si>
  <si>
    <t xml:space="preserve">1. Head feels heavy </t>
  </si>
  <si>
    <t xml:space="preserve">2. Dizziness </t>
  </si>
  <si>
    <t xml:space="preserve">3. Difficulty bending over, standing up from sitting, rolling over in bed and/or turning your head from side to side </t>
  </si>
  <si>
    <t xml:space="preserve">4. Your hands tremble, ever so slightly, for no apparent reason </t>
  </si>
  <si>
    <t xml:space="preserve">5. You feel like you’re wearing heavy weights on your feet when walking </t>
  </si>
  <si>
    <t xml:space="preserve">6. Bump into things, trip, stumble and feel clumsy </t>
  </si>
  <si>
    <t xml:space="preserve">7. Difficulty breathing </t>
  </si>
  <si>
    <t xml:space="preserve">8. Difficulty swallowing </t>
  </si>
  <si>
    <t xml:space="preserve">9. People tell you to speak up because they have trouble hearing you </t>
  </si>
  <si>
    <t xml:space="preserve">10. Speaking and forming words does not feel automatic </t>
  </si>
  <si>
    <t xml:space="preserve">11. Need 10-12 hours of sleep to feel rested </t>
  </si>
  <si>
    <t xml:space="preserve">12. Lack strength (your grip is weak, holding your head or picking your arms up takes effort) </t>
  </si>
  <si>
    <t xml:space="preserve">1. Difficulty absorbing new information </t>
  </si>
  <si>
    <t xml:space="preserve">2. Tend to forget things </t>
  </si>
  <si>
    <t xml:space="preserve">3. Trouble thinking or concentrating </t>
  </si>
  <si>
    <t xml:space="preserve">4. Easily distracted </t>
  </si>
  <si>
    <t xml:space="preserve">5. Do you have a tendency to become frustrated quickly? </t>
  </si>
  <si>
    <t xml:space="preserve">6. Inability to sit still for any length of time, even at mealtime </t>
  </si>
  <si>
    <t xml:space="preserve">7. Finishing tasks is easier said than done </t>
  </si>
  <si>
    <t xml:space="preserve">8. Do you have more trouble solving problems or managing your time than usual? </t>
  </si>
  <si>
    <t xml:space="preserve">9. Low tolerance for stress and otherwise ordinary problems </t>
  </si>
  <si>
    <t xml:space="preserve">1. Sensation of not emptying your bladder completely </t>
  </si>
  <si>
    <t xml:space="preserve">2. Need to urinate less than 2 hours after you have finished urinating </t>
  </si>
  <si>
    <t xml:space="preserve">3. Find yourself needing to stop and start again several times while urinating </t>
  </si>
  <si>
    <t xml:space="preserve">4. Find it difficult to postpone urination </t>
  </si>
  <si>
    <t xml:space="preserve">5. Have a weak urinary stream </t>
  </si>
  <si>
    <t xml:space="preserve">6. Need to push or strain to begin urinating </t>
  </si>
  <si>
    <t xml:space="preserve">7. Dripping after urination </t>
  </si>
  <si>
    <t xml:space="preserve">8. Urge to urinate several times a night </t>
  </si>
  <si>
    <t xml:space="preserve">1. Painful or difficult sexual intercourse </t>
  </si>
  <si>
    <t xml:space="preserve">2. Low abdominal, back and vaginal pain throughout the month </t>
  </si>
  <si>
    <t xml:space="preserve">3. Pelvic pressure or pain while sitting down or standing up, relieved by lying down </t>
  </si>
  <si>
    <t xml:space="preserve">4. Vaginal bleeding other than during your period </t>
  </si>
  <si>
    <t xml:space="preserve">5. Painful bowel movements </t>
  </si>
  <si>
    <t xml:space="preserve">6. Difficult (straining) urination </t>
  </si>
  <si>
    <t xml:space="preserve">7. Abnormal vaginal discharge </t>
  </si>
  <si>
    <t xml:space="preserve">8. Offensive vaginal discharge </t>
  </si>
  <si>
    <t xml:space="preserve">9. Vaginal itching or burning with or without intercourse </t>
  </si>
  <si>
    <t xml:space="preserve">3. Profuse heavy bleeding during periods </t>
  </si>
  <si>
    <t xml:space="preserve">4. Menstrual blood contains clots and tissue </t>
  </si>
  <si>
    <t xml:space="preserve">5. Bleeding between periods can occur anytime </t>
  </si>
  <si>
    <t xml:space="preserve">7. Intense upper stomach pain, lasting several hours at the time you ovulate (approximately day 14 of your cycle) </t>
  </si>
  <si>
    <t xml:space="preserve">8. Bleeding occurs at ovulation (approximately day 14 of your cycle) </t>
  </si>
  <si>
    <t xml:space="preserve">9. Monthly abdominal pain without bleeding </t>
  </si>
  <si>
    <t xml:space="preserve">10. Abundant cervical mucus </t>
  </si>
  <si>
    <t xml:space="preserve">11. Acne and/or oily skin </t>
  </si>
  <si>
    <t xml:space="preserve">12. Overwhelming urges for sexual intercourse </t>
  </si>
  <si>
    <t xml:space="preserve">13. Aggressive feelings </t>
  </si>
  <si>
    <t xml:space="preserve">1. Vaginal discharge </t>
  </si>
  <si>
    <t xml:space="preserve">2. Vaginal secretions are watery and thin </t>
  </si>
  <si>
    <t xml:space="preserve">3. Vaginal dryness </t>
  </si>
  <si>
    <t xml:space="preserve">4. Sexual intercourse is uncomfortable </t>
  </si>
  <si>
    <t xml:space="preserve">5. Interest in having sex is low </t>
  </si>
  <si>
    <t xml:space="preserve">6. Engorged breasts </t>
  </si>
  <si>
    <t xml:space="preserve">7. Breast tenderness, soreness </t>
  </si>
  <si>
    <t xml:space="preserve">8. Difficulty with orgasm </t>
  </si>
  <si>
    <t xml:space="preserve">9. Vaginal bleeding after sexual intercourse </t>
  </si>
  <si>
    <t xml:space="preserve">1. Sense of well-being fluctuates throughout the day for no apparent reason </t>
  </si>
  <si>
    <t xml:space="preserve">2. Sudden hot flashes </t>
  </si>
  <si>
    <t xml:space="preserve">3. Spontaneous sweating </t>
  </si>
  <si>
    <t xml:space="preserve">4. Chills </t>
  </si>
  <si>
    <t xml:space="preserve">5. Cold hands and feet </t>
  </si>
  <si>
    <t xml:space="preserve">6. Heart beats rapidly or feels like it is fluttering </t>
  </si>
  <si>
    <t xml:space="preserve">7. Numbness, tingling or prickling sensations </t>
  </si>
  <si>
    <t xml:space="preserve">8. Dizziness </t>
  </si>
  <si>
    <t xml:space="preserve">9. Mental fogginess, forgetful or distracted </t>
  </si>
  <si>
    <t xml:space="preserve">10. Inability to concentrate </t>
  </si>
  <si>
    <t xml:space="preserve">11. Depression, anxiety, nervousness and/or irritability </t>
  </si>
  <si>
    <t xml:space="preserve">12. Difficulty sleeping </t>
  </si>
  <si>
    <t xml:space="preserve">13. Conscious of new feelings of anger and frustration </t>
  </si>
  <si>
    <t xml:space="preserve">14. Skin, hair, vagina and/or eyes feel dry </t>
  </si>
  <si>
    <t>Occasionally</t>
  </si>
  <si>
    <t>Often</t>
  </si>
  <si>
    <t>Frequently</t>
  </si>
  <si>
    <t>2. Indigestion, fullness or tension in your abdomen is delayed, occurring 2-4 hours after eating a meal</t>
  </si>
  <si>
    <t>[C]</t>
  </si>
  <si>
    <t>PART I</t>
  </si>
  <si>
    <t>Yes</t>
  </si>
  <si>
    <t>No</t>
  </si>
  <si>
    <t>No/Rarely</t>
  </si>
  <si>
    <t>Points</t>
  </si>
  <si>
    <t>Total Points</t>
  </si>
  <si>
    <t>15. Stopped menstruating around six months ago, yet still experience some vaginal bleeding</t>
  </si>
  <si>
    <t>11. The length (number of days) of your period varies month to month, with the number of days of bleeding getting fewer</t>
  </si>
  <si>
    <t>15. Is your eyesight, sense of smell and taste or ability to hear not as sharp as it used to be?</t>
  </si>
  <si>
    <t>13. Hands get tired when you write and your handwriting is less legible and smaller than it used to be</t>
  </si>
  <si>
    <t>6. Digestive problems that subside with rest and relaxation</t>
  </si>
  <si>
    <t>8. No urge to have a bowel movement</t>
  </si>
  <si>
    <t>9. An almost continual need to have a bowel movement</t>
  </si>
  <si>
    <t>15. Bruise easily</t>
  </si>
  <si>
    <t>16. Yellowish cast to eyes</t>
  </si>
  <si>
    <t>10. Dryness, discoloration of skin and/or hair</t>
  </si>
  <si>
    <t>11. Have you noticed recently that your voice is deepening?</t>
  </si>
  <si>
    <t>12. Thick, brittle nails</t>
  </si>
  <si>
    <t>13. Weight gain for no apparent reason</t>
  </si>
  <si>
    <t>14. Outer third of your eyebrow is thinning or disappearing</t>
  </si>
  <si>
    <t>15. Swelling of the neck</t>
  </si>
  <si>
    <t>8. Catch colds or infections easily</t>
  </si>
  <si>
    <t>9. Wounds heal slowly</t>
  </si>
  <si>
    <t>12. Skin is gradually tanning without exposure to sun or the ingestion of high levels of carotene-rich foods (e.g., daily carrot juice intake) or supplements</t>
  </si>
  <si>
    <t>8. Eating starchy foods, even if they are healthy and unprocessed (like rice, corn, beans, whole wheat or oats), causes you to gain weight or prevents you from losing weight</t>
  </si>
  <si>
    <t>9. Sores heal slowly</t>
  </si>
  <si>
    <t>10. Loss of hair on your legs</t>
  </si>
  <si>
    <t>10. Notice changes in your ability to feel pain or differentiate between sensations of hot or cold</t>
  </si>
  <si>
    <t>11. Body hair (on arms, hands, fingers, legs and toes) is thinning or has disappeared</t>
  </si>
  <si>
    <t>12. Do you notice a decline in your ability to make decisions, concentrate, focus attention or follow directions?</t>
  </si>
  <si>
    <t>7. Changes in your appetite and weight</t>
  </si>
  <si>
    <t>8. Lately you’ve noticed an inability to think clearly or concentrate</t>
  </si>
  <si>
    <t>9. Difficulty making decisions and/or clarifying and achieving your goals</t>
  </si>
  <si>
    <t>6. Are you prone to loud snoring?</t>
  </si>
  <si>
    <t>8. Nosebleeds</t>
  </si>
  <si>
    <t>12. Do you suffer from severe colds?</t>
  </si>
  <si>
    <t>13. Do frequent colds keep you miserable all winter?</t>
  </si>
  <si>
    <t>14. Flu symptoms last longer than 5 days</t>
  </si>
  <si>
    <t>15. Do infections settle in your lungs?</t>
  </si>
  <si>
    <t>30. Eyes, ears, nose, throat and lung symptoms seem associated with specific foods like dairy or wheat products</t>
  </si>
  <si>
    <t>31. Eyes, ears, nose, throat and lung symptoms are associated with seasonal changes</t>
  </si>
  <si>
    <t>12. Is it difficult to reach up and get a 5-pound object like a bag of flour from just above your head?</t>
  </si>
  <si>
    <t>13. Injure, strain or sprain easily</t>
  </si>
  <si>
    <t>14. Muscles in arms and legs seem softer and smaller</t>
  </si>
  <si>
    <t>16. Do you find yourself moving slower than you used to?</t>
  </si>
  <si>
    <t>1. Anxious, irritable or restless</t>
  </si>
  <si>
    <t>2. Numbness, tingling in hands and feet</t>
  </si>
  <si>
    <t>3. Easy to anger, resentful</t>
  </si>
  <si>
    <t>4. Aggressive or hostile toward family/friends</t>
  </si>
  <si>
    <t>5. Abdominal bloating, feeling swollen (e.g., feet)</t>
  </si>
  <si>
    <t>6. Temporary weight gain</t>
  </si>
  <si>
    <t>7. Breast tenderness, swelling</t>
  </si>
  <si>
    <t>8. Appearance of breast lumps</t>
  </si>
  <si>
    <t>9. Discharge from nipples</t>
  </si>
  <si>
    <t>10. Nausea and/or vomiting</t>
  </si>
  <si>
    <t>11. Diarrhea or constipation</t>
  </si>
  <si>
    <t>12. Aches and pains (back, joints, etc.)</t>
  </si>
  <si>
    <t>13. Craving for sweets</t>
  </si>
  <si>
    <t>14. Increased appetite or binge eating</t>
  </si>
  <si>
    <t>15. Headaches</t>
  </si>
  <si>
    <t>16. Being easily overwhelmed, shaky or clumsy</t>
  </si>
  <si>
    <t>17. Heart pounding</t>
  </si>
  <si>
    <t>18. Dizziness or fainting</t>
  </si>
  <si>
    <t>19. Confused and forgetful to the point that work suffers</t>
  </si>
  <si>
    <t>20. Overwhelmed with feelings of sadness and worthlessness</t>
  </si>
  <si>
    <t>21. Difficulty sleeping or falling asleep</t>
  </si>
  <si>
    <t>22. Engaging in self-destructive behavior</t>
  </si>
  <si>
    <t>1. Cramping in lower abdomen or pelvic area</t>
  </si>
  <si>
    <t>2. Lower abdominal pain is sharp and/or dull or intermittent</t>
  </si>
  <si>
    <t>3. Bloating and sense of abdominal fullness</t>
  </si>
  <si>
    <t>4. Diarrhea or constipation</t>
  </si>
  <si>
    <t>5. Nausea and/or vomiting</t>
  </si>
  <si>
    <t>6. Low back and/or legs ache</t>
  </si>
  <si>
    <t>7. Headaches</t>
  </si>
  <si>
    <t>8. Unusual fatigue (take naps) resulting in missed work</t>
  </si>
  <si>
    <t>9. Painful and/or swollen breasts</t>
  </si>
  <si>
    <t>10. Scanty blood flow</t>
  </si>
  <si>
    <t>10. Pain during periods is getting progressively worse</t>
  </si>
  <si>
    <t>11. Profuse or prolonged menstrual bleeding</t>
  </si>
  <si>
    <t>12. Unable to get pregnant</t>
  </si>
  <si>
    <t>1. Absence of periods for six months or longer</t>
  </si>
  <si>
    <t>2. Periods occur irregularly (e.g., 3 to 6 times a year)</t>
  </si>
  <si>
    <t>6. Periods occur greater than every 35 days</t>
  </si>
  <si>
    <t>14. Increased growth of dark facial and/or body hair</t>
  </si>
  <si>
    <t>15. Poor sense of smell</t>
  </si>
  <si>
    <t>16. Voice is becoming deeper</t>
  </si>
  <si>
    <t>17. Breasts seem to be getting smaller</t>
  </si>
  <si>
    <t>18. Receding hairline</t>
  </si>
  <si>
    <t>10. Do you skip periods?</t>
  </si>
  <si>
    <t>5. The consistency or form of your stool changes (e.g., from narrow to loose) within the course of a day</t>
  </si>
  <si>
    <t>Question</t>
  </si>
  <si>
    <t xml:space="preserve">1. When massaging under your rib cage on your right side, there is pain, 
tenderness or soreness </t>
  </si>
  <si>
    <t>MEN ONLY</t>
  </si>
  <si>
    <t>WOMEN ONLY
SECTION B</t>
  </si>
  <si>
    <t>WOMEN ONLY 
SECTION C</t>
  </si>
  <si>
    <t>WOMEN ONLY
SECTION D</t>
  </si>
  <si>
    <t>WOMEN ONLY
SECTION E</t>
  </si>
  <si>
    <t>WOMEN ONLY 
SECTION F</t>
  </si>
  <si>
    <t xml:space="preserve">7. Sense of drowsiness, lethargy during the day not associated 
with missing meals or not sleeping </t>
  </si>
  <si>
    <t>I</t>
  </si>
  <si>
    <t>Gastrointenstinal</t>
  </si>
  <si>
    <t>II</t>
  </si>
  <si>
    <t>Liver</t>
  </si>
  <si>
    <t>III</t>
  </si>
  <si>
    <t>Endocrine</t>
  </si>
  <si>
    <t>Glucose Regulation</t>
  </si>
  <si>
    <t>Cardiovascular</t>
  </si>
  <si>
    <t>Mood</t>
  </si>
  <si>
    <t>Immune</t>
  </si>
  <si>
    <t>Urological</t>
  </si>
  <si>
    <t>Musculoskeletal</t>
  </si>
  <si>
    <t>Male</t>
  </si>
  <si>
    <t>Female</t>
  </si>
  <si>
    <t>IV</t>
  </si>
  <si>
    <t>V</t>
  </si>
  <si>
    <t>VI</t>
  </si>
  <si>
    <t>VII</t>
  </si>
  <si>
    <t>VIII</t>
  </si>
  <si>
    <t>IX</t>
  </si>
  <si>
    <t>X</t>
  </si>
  <si>
    <t>XI</t>
  </si>
  <si>
    <t>XII</t>
  </si>
  <si>
    <t>A</t>
  </si>
  <si>
    <t>B</t>
  </si>
  <si>
    <t>C</t>
  </si>
  <si>
    <t>D</t>
  </si>
  <si>
    <t>Gastric Function</t>
  </si>
  <si>
    <t>GI Inflammation</t>
  </si>
  <si>
    <t>Small Intestine &amp; Pancreas</t>
  </si>
  <si>
    <t>Colon</t>
  </si>
  <si>
    <t>Hepatobiliary Function</t>
  </si>
  <si>
    <t>Thyroid</t>
  </si>
  <si>
    <t>Adrenal</t>
  </si>
  <si>
    <t>Dysglycemia - L</t>
  </si>
  <si>
    <t>Dysglycemia - E</t>
  </si>
  <si>
    <t>Heart</t>
  </si>
  <si>
    <t>Circulation</t>
  </si>
  <si>
    <t>Depression</t>
  </si>
  <si>
    <t>Anxiety</t>
  </si>
  <si>
    <t>Anger</t>
  </si>
  <si>
    <t>Eyes, Ears, Noce, Throat &amp; Lungs</t>
  </si>
  <si>
    <t>Kidney &amp; Bladder</t>
  </si>
  <si>
    <t>Bone Integrity</t>
  </si>
  <si>
    <t>Connective Tissue</t>
  </si>
  <si>
    <t>Muscle &amp; Nerves</t>
  </si>
  <si>
    <t>Central Nervous System</t>
  </si>
  <si>
    <t>Cognition</t>
  </si>
  <si>
    <t>Prostate Health</t>
  </si>
  <si>
    <t>Premenstrual Balance</t>
  </si>
  <si>
    <t>Menstruation</t>
  </si>
  <si>
    <t>Reproductive Tissue Inflammation</t>
  </si>
  <si>
    <t>Hormone Balance</t>
  </si>
  <si>
    <t>Ovarian Function</t>
  </si>
  <si>
    <t>Estrogen/Progesterone Decline</t>
  </si>
  <si>
    <t>E</t>
  </si>
  <si>
    <t>F</t>
  </si>
  <si>
    <t>CNS &amp; Brain</t>
  </si>
  <si>
    <t>Range</t>
  </si>
  <si>
    <t>High</t>
  </si>
  <si>
    <t>Upper</t>
  </si>
  <si>
    <t>Lower</t>
  </si>
  <si>
    <t>Moderate</t>
  </si>
  <si>
    <t>Low</t>
  </si>
  <si>
    <t>Result</t>
  </si>
  <si>
    <t>High Priority</t>
  </si>
  <si>
    <t>Moderate Priority</t>
  </si>
  <si>
    <t>Low Priority</t>
  </si>
  <si>
    <t>Part</t>
  </si>
  <si>
    <t>Category</t>
  </si>
  <si>
    <t>Client Score</t>
  </si>
  <si>
    <t>Priority Level</t>
  </si>
  <si>
    <r>
      <rPr>
        <b/>
        <sz val="18"/>
        <color theme="1"/>
        <rFont val="Calibri"/>
        <family val="2"/>
        <scheme val="minor"/>
      </rPr>
      <t>DIRECTIONS</t>
    </r>
    <r>
      <rPr>
        <b/>
        <sz val="11"/>
        <color theme="1"/>
        <rFont val="Calibri"/>
        <family val="2"/>
        <scheme val="minor"/>
      </rPr>
      <t xml:space="preserve">
</t>
    </r>
    <r>
      <rPr>
        <sz val="11"/>
        <color theme="1"/>
        <rFont val="Calibri"/>
        <family val="2"/>
        <scheme val="minor"/>
      </rPr>
      <t xml:space="preserve">
This questionnaire asks you to assess how you have been feeling during the last four months. This information will help you keep track of how your physical, mental and emotional states respond to changes you make in your eating habits, priorities, supplement program, social and family life, level of physical activity and time spent on personal growth. All information is held in strict confidence. Take all the time you need to complete this questionnaire.
</t>
    </r>
    <r>
      <rPr>
        <sz val="14"/>
        <color theme="1"/>
        <rFont val="Calibri"/>
        <family val="2"/>
        <scheme val="minor"/>
      </rPr>
      <t xml:space="preserve">
</t>
    </r>
    <r>
      <rPr>
        <b/>
        <sz val="14"/>
        <color theme="1"/>
        <rFont val="Calibri"/>
        <family val="2"/>
        <scheme val="minor"/>
      </rPr>
      <t xml:space="preserve">For each question, place an X in the column that best describes your symptoms:
</t>
    </r>
    <r>
      <rPr>
        <sz val="11"/>
        <color theme="1"/>
        <rFont val="Calibri"/>
        <family val="2"/>
        <scheme val="minor"/>
      </rPr>
      <t xml:space="preserve">
</t>
    </r>
    <r>
      <rPr>
        <b/>
        <sz val="11"/>
        <color theme="1"/>
        <rFont val="Calibri"/>
        <family val="2"/>
        <scheme val="minor"/>
      </rPr>
      <t>0 = No or Rarely</t>
    </r>
    <r>
      <rPr>
        <sz val="11"/>
        <color theme="1"/>
        <rFont val="Calibri"/>
        <family val="2"/>
        <scheme val="minor"/>
      </rPr>
      <t xml:space="preserve">—You have never experienced the symptom or the symptom is familiar to you but you perceive it as insignificant (monthly or less)
</t>
    </r>
    <r>
      <rPr>
        <b/>
        <sz val="11"/>
        <color theme="1"/>
        <rFont val="Calibri"/>
        <family val="2"/>
        <scheme val="minor"/>
      </rPr>
      <t>1 = Occasionally</t>
    </r>
    <r>
      <rPr>
        <sz val="11"/>
        <color theme="1"/>
        <rFont val="Calibri"/>
        <family val="2"/>
        <scheme val="minor"/>
      </rPr>
      <t xml:space="preserve">—Symptom comes and goes and is linked in your mind to stress, diet, fatigue or some identifiable trigger
</t>
    </r>
    <r>
      <rPr>
        <b/>
        <sz val="11"/>
        <color theme="1"/>
        <rFont val="Calibri"/>
        <family val="2"/>
        <scheme val="minor"/>
      </rPr>
      <t>4 = Often</t>
    </r>
    <r>
      <rPr>
        <sz val="11"/>
        <color theme="1"/>
        <rFont val="Calibri"/>
        <family val="2"/>
        <scheme val="minor"/>
      </rPr>
      <t xml:space="preserve">—Symptom occurs 2-3 times per week and/or with a frequency that bothers you enough that you would like to do something about it
</t>
    </r>
    <r>
      <rPr>
        <b/>
        <sz val="11"/>
        <color theme="1"/>
        <rFont val="Calibri"/>
        <family val="2"/>
        <scheme val="minor"/>
      </rPr>
      <t>8 = Frequently</t>
    </r>
    <r>
      <rPr>
        <sz val="11"/>
        <color theme="1"/>
        <rFont val="Calibri"/>
        <family val="2"/>
        <scheme val="minor"/>
      </rPr>
      <t xml:space="preserve">—Symptom occurs 4 or more times per week and/or you are aware of the symptom every day, or it occurs with regularity on a monthly or cyclical basis
Some questions require a </t>
    </r>
    <r>
      <rPr>
        <b/>
        <sz val="11"/>
        <color theme="1"/>
        <rFont val="Calibri"/>
        <family val="2"/>
        <scheme val="minor"/>
      </rPr>
      <t>YES</t>
    </r>
    <r>
      <rPr>
        <sz val="11"/>
        <color theme="1"/>
        <rFont val="Calibri"/>
        <family val="2"/>
        <scheme val="minor"/>
      </rPr>
      <t xml:space="preserve"> or </t>
    </r>
    <r>
      <rPr>
        <b/>
        <sz val="11"/>
        <color theme="1"/>
        <rFont val="Calibri"/>
        <family val="2"/>
        <scheme val="minor"/>
      </rPr>
      <t>NO</t>
    </r>
    <r>
      <rPr>
        <sz val="11"/>
        <color theme="1"/>
        <rFont val="Calibri"/>
        <family val="2"/>
        <scheme val="minor"/>
      </rPr>
      <t xml:space="preserve"> response: </t>
    </r>
    <r>
      <rPr>
        <b/>
        <sz val="11"/>
        <color theme="1"/>
        <rFont val="Calibri"/>
        <family val="2"/>
        <scheme val="minor"/>
      </rPr>
      <t>0 = NO 8 = YES</t>
    </r>
  </si>
  <si>
    <t>Name</t>
  </si>
  <si>
    <t>Date</t>
  </si>
  <si>
    <t>Name:</t>
  </si>
  <si>
    <t>Date:</t>
  </si>
  <si>
    <t>Gender:</t>
  </si>
  <si>
    <r>
      <t xml:space="preserve">WOMEN ONLY
SECTION A
</t>
    </r>
    <r>
      <rPr>
        <b/>
        <i/>
        <sz val="14"/>
        <color theme="1"/>
        <rFont val="Calibri"/>
        <family val="2"/>
        <scheme val="minor"/>
      </rPr>
      <t>(Menopausal women should skip to Sections E and F)</t>
    </r>
  </si>
  <si>
    <t>Health Appraisal Results</t>
  </si>
  <si>
    <t>[D]</t>
  </si>
  <si>
    <t>Change Description</t>
  </si>
  <si>
    <t>Natalie Ross</t>
  </si>
  <si>
    <t>Created document</t>
  </si>
  <si>
    <t>Changes made to this file should be documented here.</t>
  </si>
  <si>
    <t>Prior to making any changes, copy this file and archive the previous version.</t>
  </si>
  <si>
    <t>This will ensure that the original version is still available in case changes are made in error.</t>
  </si>
  <si>
    <t>Always hide this tab prior to protecting and saving this file.</t>
  </si>
  <si>
    <t>x</t>
  </si>
  <si>
    <t>Do not delete this x. It is used for data validation.</t>
  </si>
  <si>
    <t>4 or 2 response</t>
  </si>
  <si>
    <t>n/a</t>
  </si>
  <si>
    <t>Error Check</t>
  </si>
  <si>
    <t>Added Data Validation to the Response fields.
If anything other than an X is entered, an error message will pop up alerting the user that the entry was incorrect.</t>
  </si>
  <si>
    <t>If more than one response for a question was entered, a message will appear "Please enter only one response for this question".</t>
  </si>
  <si>
    <t>HEALTH APPRAISAL QUESTIONNAIRE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</si>
</sst>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18"/>
      <color theme="1"/>
      <name val="Calibri"/>
      <family val="2"/>
      <scheme val="minor"/>
    </font>
    <font>
      <b/>
      <sz val="20"/>
      <color theme="1"/>
      <name val="Calibri"/>
      <family val="2"/>
      <scheme val="minor"/>
    </font>
    <font>
      <b/>
      <sz val="11"/>
      <color theme="0"/>
      <name val="Calibri"/>
      <family val="2"/>
      <scheme val="minor"/>
    </font>
    <font>
      <b/>
      <sz val="14"/>
      <color theme="0"/>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
      <b/>
      <i/>
      <sz val="14"/>
      <color theme="1"/>
      <name val="Calibri"/>
      <family val="2"/>
      <scheme val="minor"/>
    </font>
    <font>
      <b/>
      <sz val="11"/>
      <color rgb="FFFF0000"/>
      <name val="Calibri"/>
      <family val="2"/>
      <scheme val="minor"/>
    </font>
    <font>
      <sz val="11"/>
      <color rgb="FFFF0000"/>
      <name val="Calibri"/>
      <family val="2"/>
      <scheme val="minor"/>
    </font>
    <font>
      <sz val="10"/>
      <color rgb="FF000000"/>
      <name val="Calibri"/>
      <family val="2"/>
      <scheme val="minor"/>
    </font>
    <font>
      <sz val="9"/>
      <color indexed="81"/>
      <name val="Tahoma"/>
      <family val="2"/>
    </font>
    <font>
      <i/>
      <sz val="10"/>
      <color rgb="FFFF0000"/>
      <name val="Calibri"/>
      <family val="2"/>
      <scheme val="minor"/>
    </font>
    <font>
      <sz val="11"/>
      <color rgb="FF00000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2E449C"/>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FFFFCC"/>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style="double">
        <color indexed="64"/>
      </top>
      <bottom/>
      <diagonal/>
    </border>
  </borders>
  <cellStyleXfs count="1">
    <xf numFmtId="0" fontId="0" fillId="0" borderId="0"/>
  </cellStyleXfs>
  <cellXfs count="161">
    <xf numFmtId="0" fontId="0" fillId="0" borderId="0" xfId="0"/>
    <xf numFmtId="0" fontId="0" fillId="0" borderId="0" xfId="0" applyBorder="1"/>
    <xf numFmtId="0" fontId="0" fillId="0" borderId="0" xfId="0" applyBorder="1" applyAlignment="1">
      <alignment wrapText="1"/>
    </xf>
    <xf numFmtId="0" fontId="1" fillId="0" borderId="0" xfId="0" applyFont="1" applyBorder="1" applyAlignment="1">
      <alignment horizontal="center" wrapText="1"/>
    </xf>
    <xf numFmtId="0" fontId="0" fillId="0" borderId="0" xfId="0" applyNumberFormat="1" applyBorder="1"/>
    <xf numFmtId="0" fontId="0" fillId="0" borderId="0" xfId="0" applyBorder="1" applyAlignment="1">
      <alignment horizontal="center" vertical="center"/>
    </xf>
    <xf numFmtId="0" fontId="3" fillId="0" borderId="0" xfId="0" applyFont="1" applyBorder="1" applyAlignment="1">
      <alignment textRotation="90"/>
    </xf>
    <xf numFmtId="0" fontId="0" fillId="0" borderId="1" xfId="0" applyFont="1" applyFill="1" applyBorder="1" applyAlignment="1">
      <alignment horizontal="center" vertical="center"/>
    </xf>
    <xf numFmtId="0" fontId="2" fillId="0" borderId="0" xfId="0" applyFont="1" applyBorder="1"/>
    <xf numFmtId="0" fontId="2" fillId="2" borderId="0" xfId="0" applyFont="1" applyFill="1" applyBorder="1"/>
    <xf numFmtId="0" fontId="2" fillId="2" borderId="0" xfId="0" applyNumberFormat="1" applyFont="1" applyFill="1" applyBorder="1"/>
    <xf numFmtId="0" fontId="3" fillId="2" borderId="0" xfId="0" applyFont="1" applyFill="1" applyBorder="1" applyAlignment="1">
      <alignment textRotation="90"/>
    </xf>
    <xf numFmtId="0" fontId="0" fillId="2" borderId="0" xfId="0" applyFill="1" applyBorder="1" applyAlignment="1">
      <alignment horizontal="left" wrapText="1"/>
    </xf>
    <xf numFmtId="0" fontId="1" fillId="2" borderId="0" xfId="0" applyFont="1" applyFill="1" applyBorder="1" applyAlignment="1">
      <alignment horizontal="center" wrapText="1"/>
    </xf>
    <xf numFmtId="0" fontId="0" fillId="0" borderId="0" xfId="0" applyNumberFormat="1" applyBorder="1" applyAlignment="1">
      <alignment vertical="center"/>
    </xf>
    <xf numFmtId="0" fontId="0" fillId="0" borderId="1" xfId="0" applyBorder="1" applyAlignment="1">
      <alignment vertical="center" wrapText="1"/>
    </xf>
    <xf numFmtId="0" fontId="0" fillId="0" borderId="0" xfId="0" applyBorder="1" applyAlignment="1">
      <alignment vertical="center"/>
    </xf>
    <xf numFmtId="0" fontId="0" fillId="0" borderId="1" xfId="0" applyFont="1" applyFill="1" applyBorder="1" applyAlignment="1">
      <alignment vertical="center" wrapText="1"/>
    </xf>
    <xf numFmtId="0" fontId="0" fillId="0" borderId="2" xfId="0" applyBorder="1" applyAlignment="1">
      <alignment vertical="center" wrapText="1"/>
    </xf>
    <xf numFmtId="0" fontId="0" fillId="0" borderId="6" xfId="0" applyBorder="1" applyAlignment="1">
      <alignment vertical="center" wrapText="1"/>
    </xf>
    <xf numFmtId="0" fontId="5"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0" fillId="2" borderId="0" xfId="0" applyFill="1" applyBorder="1" applyAlignment="1">
      <alignment horizontal="center" vertical="center" wrapText="1"/>
    </xf>
    <xf numFmtId="0" fontId="0" fillId="0" borderId="1" xfId="0" applyBorder="1" applyAlignment="1">
      <alignment horizontal="center"/>
    </xf>
    <xf numFmtId="0" fontId="0" fillId="0" borderId="1" xfId="0" applyBorder="1"/>
    <xf numFmtId="0" fontId="6" fillId="0" borderId="1" xfId="0" applyFont="1" applyBorder="1" applyAlignment="1">
      <alignment horizontal="center" vertical="center" wrapText="1"/>
    </xf>
    <xf numFmtId="0" fontId="0" fillId="6" borderId="1" xfId="0" applyFill="1" applyBorder="1" applyAlignment="1">
      <alignment horizontal="center"/>
    </xf>
    <xf numFmtId="0" fontId="1" fillId="7" borderId="1" xfId="0" applyFont="1" applyFill="1" applyBorder="1" applyAlignment="1">
      <alignment horizontal="center"/>
    </xf>
    <xf numFmtId="0" fontId="0" fillId="7" borderId="1" xfId="0" applyFill="1" applyBorder="1" applyAlignment="1">
      <alignment horizontal="center"/>
    </xf>
    <xf numFmtId="0" fontId="1" fillId="8" borderId="1" xfId="0" applyFont="1" applyFill="1" applyBorder="1" applyAlignment="1">
      <alignment horizontal="center"/>
    </xf>
    <xf numFmtId="0" fontId="0" fillId="8" borderId="1" xfId="0" applyFill="1" applyBorder="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0" borderId="0" xfId="0" applyFill="1" applyBorder="1" applyAlignment="1">
      <alignment horizontal="center"/>
    </xf>
    <xf numFmtId="0" fontId="0" fillId="0" borderId="0" xfId="0" applyFill="1"/>
    <xf numFmtId="0" fontId="0" fillId="0" borderId="0" xfId="0" applyFill="1" applyBorder="1" applyAlignment="1">
      <alignment horizontal="center" vertical="center"/>
    </xf>
    <xf numFmtId="0" fontId="7" fillId="0" borderId="0" xfId="0" applyFont="1"/>
    <xf numFmtId="0" fontId="7" fillId="0" borderId="0" xfId="0" applyFont="1" applyAlignment="1">
      <alignment horizontal="center" vertical="center" wrapText="1"/>
    </xf>
    <xf numFmtId="0" fontId="7" fillId="0" borderId="1" xfId="0" applyFont="1" applyBorder="1" applyAlignment="1">
      <alignment horizontal="center"/>
    </xf>
    <xf numFmtId="0" fontId="7" fillId="0" borderId="1" xfId="0" applyFont="1" applyFill="1" applyBorder="1" applyAlignment="1">
      <alignment horizontal="center"/>
    </xf>
    <xf numFmtId="0" fontId="8" fillId="0" borderId="1" xfId="0" applyFont="1" applyFill="1" applyBorder="1" applyAlignment="1">
      <alignment horizontal="center"/>
    </xf>
    <xf numFmtId="0" fontId="7" fillId="0" borderId="0" xfId="0" applyFont="1" applyAlignment="1">
      <alignment vertical="center"/>
    </xf>
    <xf numFmtId="0" fontId="7" fillId="0" borderId="1" xfId="0" applyFont="1" applyBorder="1" applyAlignment="1">
      <alignment horizontal="left" vertical="center" wrapText="1"/>
    </xf>
    <xf numFmtId="0" fontId="8" fillId="3" borderId="1" xfId="0" applyFont="1" applyFill="1" applyBorder="1" applyAlignment="1">
      <alignment horizontal="center" vertical="center"/>
    </xf>
    <xf numFmtId="0" fontId="8" fillId="3" borderId="1" xfId="0" applyFont="1" applyFill="1" applyBorder="1" applyAlignment="1">
      <alignment horizontal="center" wrapText="1"/>
    </xf>
    <xf numFmtId="0" fontId="7" fillId="0" borderId="0" xfId="0" applyFont="1" applyAlignment="1">
      <alignment horizont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0" fillId="2" borderId="0" xfId="0" applyFill="1" applyBorder="1"/>
    <xf numFmtId="0" fontId="2" fillId="2" borderId="0" xfId="0" applyNumberFormat="1"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11" xfId="0" applyNumberFormat="1"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7" xfId="0" applyNumberFormat="1" applyFont="1" applyFill="1" applyBorder="1" applyAlignment="1">
      <alignment horizontal="center" vertical="center"/>
    </xf>
    <xf numFmtId="0" fontId="2" fillId="2" borderId="9" xfId="0" applyNumberFormat="1" applyFont="1" applyFill="1" applyBorder="1" applyAlignment="1">
      <alignment horizontal="center" vertical="center"/>
    </xf>
    <xf numFmtId="0" fontId="0" fillId="2" borderId="0" xfId="0" applyFill="1" applyBorder="1" applyAlignment="1">
      <alignment horizontal="center" vertical="center"/>
    </xf>
    <xf numFmtId="0" fontId="0" fillId="2" borderId="0" xfId="0" applyFill="1" applyBorder="1" applyAlignment="1">
      <alignment vertical="center"/>
    </xf>
    <xf numFmtId="0" fontId="0" fillId="2" borderId="0" xfId="0" applyFill="1" applyBorder="1" applyAlignment="1">
      <alignment wrapText="1"/>
    </xf>
    <xf numFmtId="0" fontId="2" fillId="2" borderId="15" xfId="0" applyFont="1" applyFill="1" applyBorder="1"/>
    <xf numFmtId="0" fontId="0" fillId="2" borderId="15" xfId="0" applyFill="1" applyBorder="1"/>
    <xf numFmtId="0" fontId="3" fillId="2" borderId="15" xfId="0" applyFont="1" applyFill="1" applyBorder="1" applyAlignment="1">
      <alignment textRotation="90"/>
    </xf>
    <xf numFmtId="0" fontId="0" fillId="2" borderId="15" xfId="0" applyFill="1" applyBorder="1" applyAlignment="1">
      <alignment horizontal="center" vertical="center"/>
    </xf>
    <xf numFmtId="0" fontId="1" fillId="2" borderId="15" xfId="0" applyFont="1" applyFill="1" applyBorder="1" applyAlignment="1">
      <alignment horizontal="center" wrapText="1"/>
    </xf>
    <xf numFmtId="0" fontId="2" fillId="0" borderId="15" xfId="0" applyFont="1" applyFill="1" applyBorder="1" applyAlignment="1">
      <alignment horizontal="right"/>
    </xf>
    <xf numFmtId="0" fontId="2" fillId="2" borderId="15" xfId="0" applyFont="1" applyFill="1" applyBorder="1" applyAlignment="1">
      <alignment horizontal="right"/>
    </xf>
    <xf numFmtId="0" fontId="0" fillId="0" borderId="0" xfId="0" applyProtection="1"/>
    <xf numFmtId="0" fontId="2" fillId="2" borderId="0" xfId="0" applyFont="1" applyFill="1" applyAlignment="1">
      <alignment horizontal="center" vertical="center"/>
    </xf>
    <xf numFmtId="0" fontId="7" fillId="2" borderId="0" xfId="0" applyFont="1" applyFill="1" applyAlignment="1">
      <alignment vertical="center"/>
    </xf>
    <xf numFmtId="0" fontId="7" fillId="2" borderId="0" xfId="0" applyFont="1" applyFill="1" applyAlignment="1">
      <alignment horizontal="center" vertical="center" wrapText="1"/>
    </xf>
    <xf numFmtId="0" fontId="7" fillId="2" borderId="0" xfId="0" applyFont="1" applyFill="1"/>
    <xf numFmtId="0" fontId="11" fillId="2" borderId="0" xfId="0" applyFont="1" applyFill="1" applyAlignment="1">
      <alignment horizontal="right" vertical="center"/>
    </xf>
    <xf numFmtId="0" fontId="0" fillId="0" borderId="1" xfId="0" applyFont="1" applyFill="1" applyBorder="1" applyAlignment="1" applyProtection="1">
      <alignment horizontal="center" vertical="center"/>
      <protection locked="0"/>
    </xf>
    <xf numFmtId="14" fontId="9" fillId="9" borderId="15" xfId="0" applyNumberFormat="1" applyFont="1" applyFill="1" applyBorder="1" applyAlignment="1" applyProtection="1">
      <alignment horizontal="center" vertical="center"/>
      <protection locked="0"/>
    </xf>
    <xf numFmtId="0" fontId="0" fillId="9" borderId="15" xfId="0"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2" borderId="0" xfId="0" applyFill="1"/>
    <xf numFmtId="0" fontId="4" fillId="5" borderId="2" xfId="0" applyFont="1" applyFill="1" applyBorder="1" applyAlignment="1">
      <alignment horizontal="center" vertical="center"/>
    </xf>
    <xf numFmtId="0" fontId="4" fillId="5" borderId="2" xfId="0" applyFont="1" applyFill="1" applyBorder="1" applyAlignment="1">
      <alignment horizontal="center" wrapText="1"/>
    </xf>
    <xf numFmtId="0" fontId="13" fillId="0" borderId="0" xfId="0" applyFont="1"/>
    <xf numFmtId="0" fontId="9" fillId="9" borderId="15" xfId="0" applyFont="1" applyFill="1" applyBorder="1" applyAlignment="1" applyProtection="1">
      <alignment wrapText="1"/>
      <protection locked="0"/>
    </xf>
    <xf numFmtId="0" fontId="14" fillId="2" borderId="0" xfId="0" applyFont="1" applyFill="1" applyBorder="1" applyAlignment="1">
      <alignment vertical="center"/>
    </xf>
    <xf numFmtId="0" fontId="15" fillId="2" borderId="0" xfId="0" applyFont="1" applyFill="1" applyAlignment="1">
      <alignment horizontal="center" vertical="center" wrapText="1"/>
    </xf>
    <xf numFmtId="0" fontId="17" fillId="2" borderId="0" xfId="0" applyFont="1" applyFill="1" applyAlignment="1">
      <alignment horizontal="left" vertical="top"/>
    </xf>
    <xf numFmtId="0" fontId="14" fillId="2" borderId="0" xfId="0" applyFont="1" applyFill="1" applyBorder="1"/>
    <xf numFmtId="0" fontId="14" fillId="2" borderId="0" xfId="0" applyFont="1" applyFill="1" applyBorder="1" applyAlignment="1">
      <alignment horizontal="center" vertical="center" wrapText="1"/>
    </xf>
    <xf numFmtId="0" fontId="0" fillId="0" borderId="0" xfId="0" applyFont="1"/>
    <xf numFmtId="0" fontId="0" fillId="0" borderId="11" xfId="0" applyFont="1" applyBorder="1" applyAlignment="1">
      <alignment horizontal="center"/>
    </xf>
    <xf numFmtId="14" fontId="0" fillId="0" borderId="0" xfId="0" applyNumberFormat="1" applyFont="1"/>
    <xf numFmtId="14" fontId="0" fillId="0" borderId="0" xfId="0" applyNumberFormat="1" applyFont="1" applyAlignment="1">
      <alignment horizontal="center" vertical="center"/>
    </xf>
    <xf numFmtId="0" fontId="0" fillId="0" borderId="0" xfId="0" applyFont="1" applyAlignment="1">
      <alignment vertical="center"/>
    </xf>
    <xf numFmtId="0" fontId="18" fillId="0" borderId="0" xfId="0" applyFont="1" applyAlignment="1">
      <alignment wrapText="1"/>
    </xf>
    <xf numFmtId="0" fontId="3" fillId="2" borderId="19" xfId="0" applyFont="1" applyFill="1" applyBorder="1" applyAlignment="1">
      <alignment horizont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2" fillId="0" borderId="9" xfId="0" applyFont="1" applyBorder="1" applyAlignment="1">
      <alignment horizontal="center" vertical="center"/>
    </xf>
    <xf numFmtId="0" fontId="3" fillId="0" borderId="1" xfId="0" applyFont="1" applyBorder="1" applyAlignment="1">
      <alignment horizontal="center" vertical="center" textRotation="90"/>
    </xf>
    <xf numFmtId="0" fontId="0" fillId="2" borderId="0" xfId="0" applyFill="1" applyBorder="1" applyAlignment="1">
      <alignment horizontal="center" wrapText="1"/>
    </xf>
    <xf numFmtId="0" fontId="11" fillId="0" borderId="1" xfId="0" applyFont="1" applyBorder="1" applyAlignment="1">
      <alignment horizontal="center" vertical="top" wrapText="1"/>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2" fillId="2" borderId="12" xfId="0" applyFont="1" applyFill="1" applyBorder="1" applyAlignment="1">
      <alignment horizontal="center"/>
    </xf>
    <xf numFmtId="0" fontId="2" fillId="2" borderId="8" xfId="0" applyFont="1" applyFill="1" applyBorder="1" applyAlignment="1">
      <alignment horizontal="center"/>
    </xf>
    <xf numFmtId="0" fontId="2" fillId="2" borderId="13" xfId="0" applyFont="1" applyFill="1" applyBorder="1" applyAlignment="1">
      <alignment horizontal="center"/>
    </xf>
    <xf numFmtId="0" fontId="2" fillId="2" borderId="7" xfId="0" applyFont="1" applyFill="1" applyBorder="1" applyAlignment="1">
      <alignment horizontal="center"/>
    </xf>
    <xf numFmtId="0" fontId="2" fillId="2" borderId="14" xfId="0" applyFont="1" applyFill="1" applyBorder="1" applyAlignment="1">
      <alignment horizontal="center"/>
    </xf>
    <xf numFmtId="0" fontId="2" fillId="2" borderId="9" xfId="0" applyFont="1" applyFill="1" applyBorder="1" applyAlignment="1">
      <alignment horizontal="center"/>
    </xf>
    <xf numFmtId="0" fontId="2" fillId="0" borderId="12" xfId="0" applyNumberFormat="1" applyFont="1" applyBorder="1" applyAlignment="1">
      <alignment horizontal="center" vertical="center"/>
    </xf>
    <xf numFmtId="0" fontId="2" fillId="0" borderId="8" xfId="0" applyNumberFormat="1" applyFont="1" applyBorder="1" applyAlignment="1">
      <alignment horizontal="center" vertical="center"/>
    </xf>
    <xf numFmtId="0" fontId="2" fillId="0" borderId="13" xfId="0" applyNumberFormat="1" applyFont="1" applyBorder="1" applyAlignment="1">
      <alignment horizontal="center" vertical="center"/>
    </xf>
    <xf numFmtId="0" fontId="2" fillId="0" borderId="7" xfId="0" applyNumberFormat="1" applyFont="1" applyBorder="1" applyAlignment="1">
      <alignment horizontal="center" vertical="center"/>
    </xf>
    <xf numFmtId="0" fontId="2" fillId="0" borderId="14" xfId="0" applyNumberFormat="1" applyFont="1" applyBorder="1" applyAlignment="1">
      <alignment horizontal="center" vertical="center"/>
    </xf>
    <xf numFmtId="0" fontId="2" fillId="0" borderId="9" xfId="0" applyNumberFormat="1" applyFont="1" applyBorder="1" applyAlignment="1">
      <alignment horizontal="center" vertical="center"/>
    </xf>
    <xf numFmtId="0" fontId="3" fillId="0" borderId="2" xfId="0" applyFont="1" applyBorder="1" applyAlignment="1">
      <alignment horizontal="center" vertical="center" textRotation="90"/>
    </xf>
    <xf numFmtId="0" fontId="3" fillId="0" borderId="3" xfId="0" applyFont="1" applyBorder="1" applyAlignment="1">
      <alignment horizontal="center" vertical="center" textRotation="90"/>
    </xf>
    <xf numFmtId="0" fontId="3" fillId="0" borderId="4" xfId="0" applyFont="1" applyBorder="1" applyAlignment="1">
      <alignment horizontal="center" vertical="center" textRotation="90"/>
    </xf>
    <xf numFmtId="0" fontId="2" fillId="0" borderId="1" xfId="0" applyFont="1" applyBorder="1" applyAlignment="1">
      <alignment horizontal="center" vertical="center" wrapText="1"/>
    </xf>
    <xf numFmtId="0" fontId="2" fillId="0" borderId="5" xfId="0" applyNumberFormat="1" applyFont="1" applyBorder="1" applyAlignment="1">
      <alignment horizontal="center" vertical="center"/>
    </xf>
    <xf numFmtId="0" fontId="3" fillId="0" borderId="5" xfId="0" applyNumberFormat="1" applyFont="1" applyBorder="1" applyAlignment="1">
      <alignment horizontal="center" vertical="center" textRotation="90"/>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9" xfId="0" applyFont="1" applyBorder="1" applyAlignment="1">
      <alignment horizontal="center" vertical="center" wrapText="1"/>
    </xf>
    <xf numFmtId="0" fontId="11" fillId="0" borderId="2" xfId="0" applyFont="1" applyBorder="1" applyAlignment="1">
      <alignment horizontal="center" vertical="top" wrapText="1"/>
    </xf>
    <xf numFmtId="0" fontId="11" fillId="0" borderId="3" xfId="0" applyFont="1" applyBorder="1" applyAlignment="1">
      <alignment horizontal="center" vertical="top" wrapText="1"/>
    </xf>
    <xf numFmtId="0" fontId="11" fillId="0" borderId="4" xfId="0" applyFont="1" applyBorder="1" applyAlignment="1">
      <alignment horizontal="center" vertical="top"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5" xfId="0" applyBorder="1" applyAlignment="1">
      <alignment horizontal="left" vertical="center" wrapText="1"/>
    </xf>
    <xf numFmtId="0" fontId="0" fillId="0" borderId="10" xfId="0" applyBorder="1" applyAlignment="1">
      <alignment horizontal="left" vertical="center" wrapText="1"/>
    </xf>
    <xf numFmtId="0" fontId="0" fillId="0" borderId="6" xfId="0" applyBorder="1" applyAlignment="1">
      <alignment horizontal="left" vertical="center" wrapText="1"/>
    </xf>
    <xf numFmtId="0" fontId="0" fillId="2" borderId="14" xfId="0" applyFill="1" applyBorder="1" applyAlignment="1">
      <alignment horizontal="left" vertical="center" wrapText="1"/>
    </xf>
    <xf numFmtId="0" fontId="0" fillId="2" borderId="11" xfId="0" applyFill="1" applyBorder="1" applyAlignment="1">
      <alignment horizontal="left" vertical="center" wrapText="1"/>
    </xf>
    <xf numFmtId="0" fontId="0" fillId="2" borderId="9" xfId="0" applyFill="1" applyBorder="1" applyAlignment="1">
      <alignment horizontal="left" vertical="center" wrapText="1"/>
    </xf>
    <xf numFmtId="0" fontId="0" fillId="4" borderId="18" xfId="0" applyFont="1" applyFill="1" applyBorder="1" applyAlignment="1">
      <alignment horizontal="center" vertical="center"/>
    </xf>
    <xf numFmtId="0" fontId="0" fillId="4" borderId="16" xfId="0" applyFill="1" applyBorder="1" applyAlignment="1">
      <alignment horizontal="center" vertical="center"/>
    </xf>
    <xf numFmtId="0" fontId="0" fillId="4" borderId="18" xfId="0" applyFill="1" applyBorder="1" applyAlignment="1">
      <alignment horizontal="center" vertical="center"/>
    </xf>
    <xf numFmtId="0" fontId="0" fillId="4" borderId="17" xfId="0" applyFill="1" applyBorder="1" applyAlignment="1">
      <alignment horizontal="center" vertical="center"/>
    </xf>
    <xf numFmtId="0" fontId="0" fillId="0" borderId="1" xfId="0" applyBorder="1" applyAlignment="1">
      <alignment horizontal="center"/>
    </xf>
    <xf numFmtId="0" fontId="0" fillId="6" borderId="7" xfId="0" applyFill="1" applyBorder="1" applyAlignment="1">
      <alignment horizontal="center" vertical="center"/>
    </xf>
    <xf numFmtId="0" fontId="0" fillId="8" borderId="7" xfId="0" applyFill="1" applyBorder="1" applyAlignment="1">
      <alignment horizontal="center" vertical="center"/>
    </xf>
    <xf numFmtId="0" fontId="0" fillId="0" borderId="7" xfId="0" applyBorder="1" applyAlignment="1">
      <alignment horizontal="center" vertical="center" wrapText="1"/>
    </xf>
    <xf numFmtId="0" fontId="0" fillId="7" borderId="7" xfId="0" applyFill="1" applyBorder="1" applyAlignment="1">
      <alignment horizontal="center" vertical="center"/>
    </xf>
    <xf numFmtId="0" fontId="7" fillId="0" borderId="0" xfId="0" applyFont="1" applyAlignment="1">
      <alignment horizontal="center"/>
    </xf>
    <xf numFmtId="0" fontId="8" fillId="3"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3" borderId="1" xfId="0" applyFont="1" applyFill="1" applyBorder="1" applyAlignment="1">
      <alignment horizontal="center" vertical="center"/>
    </xf>
    <xf numFmtId="0" fontId="2" fillId="2" borderId="0" xfId="0" applyFont="1" applyFill="1" applyAlignment="1">
      <alignment horizontal="center" vertical="center"/>
    </xf>
    <xf numFmtId="0" fontId="9" fillId="2" borderId="11" xfId="0" applyFont="1" applyFill="1" applyBorder="1" applyAlignment="1">
      <alignment horizontal="center" vertical="center"/>
    </xf>
    <xf numFmtId="14" fontId="9" fillId="2" borderId="10" xfId="0" applyNumberFormat="1" applyFont="1" applyFill="1" applyBorder="1" applyAlignment="1">
      <alignment horizontal="center" vertical="center"/>
    </xf>
  </cellXfs>
  <cellStyles count="1">
    <cellStyle name="Normal" xfId="0" builtinId="0"/>
  </cellStyles>
  <dxfs count="3">
    <dxf>
      <fill>
        <patternFill>
          <bgColor theme="9" tint="0.79998168889431442"/>
        </patternFill>
      </fill>
    </dxf>
    <dxf>
      <fill>
        <patternFill>
          <bgColor theme="5" tint="0.79998168889431442"/>
        </patternFill>
      </fill>
    </dxf>
    <dxf>
      <fill>
        <patternFill>
          <bgColor rgb="FFFF0000"/>
        </patternFill>
      </fill>
    </dxf>
  </dxfs>
  <tableStyles count="0" defaultTableStyle="TableStyleMedium2" defaultPivotStyle="PivotStyleLight16"/>
  <colors>
    <mruColors>
      <color rgb="FFFFFFCC"/>
      <color rgb="FF2E44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8FF1B-0CFE-4C62-B48B-B7DF1EA68840}">
  <dimension ref="A1:C9"/>
  <sheetViews>
    <sheetView zoomScale="145" zoomScaleNormal="145" workbookViewId="0">
      <selection activeCell="A9" sqref="A9"/>
    </sheetView>
  </sheetViews>
  <sheetFormatPr defaultRowHeight="15" x14ac:dyDescent="0.25"/>
  <cols>
    <col min="1" max="1" width="11.140625" style="90" bestFit="1" customWidth="1"/>
    <col min="2" max="2" width="11.85546875" style="90" bestFit="1" customWidth="1"/>
    <col min="3" max="3" width="63.42578125" style="90" customWidth="1"/>
  </cols>
  <sheetData>
    <row r="1" spans="1:3" x14ac:dyDescent="0.25">
      <c r="A1" s="83" t="s">
        <v>475</v>
      </c>
    </row>
    <row r="2" spans="1:3" x14ac:dyDescent="0.25">
      <c r="A2" s="83" t="s">
        <v>476</v>
      </c>
    </row>
    <row r="3" spans="1:3" x14ac:dyDescent="0.25">
      <c r="A3" s="83" t="s">
        <v>477</v>
      </c>
    </row>
    <row r="4" spans="1:3" x14ac:dyDescent="0.25">
      <c r="A4" s="83" t="s">
        <v>478</v>
      </c>
    </row>
    <row r="6" spans="1:3" x14ac:dyDescent="0.25">
      <c r="A6" s="91" t="s">
        <v>465</v>
      </c>
      <c r="B6" s="91" t="s">
        <v>464</v>
      </c>
      <c r="C6" s="91" t="s">
        <v>472</v>
      </c>
    </row>
    <row r="7" spans="1:3" x14ac:dyDescent="0.25">
      <c r="A7" s="92">
        <v>44383</v>
      </c>
      <c r="B7" s="90" t="s">
        <v>473</v>
      </c>
      <c r="C7" s="90" t="s">
        <v>474</v>
      </c>
    </row>
    <row r="8" spans="1:3" ht="45" x14ac:dyDescent="0.25">
      <c r="A8" s="93">
        <v>44483</v>
      </c>
      <c r="B8" s="94" t="s">
        <v>473</v>
      </c>
      <c r="C8" s="95" t="s">
        <v>484</v>
      </c>
    </row>
    <row r="9" spans="1:3" ht="30" x14ac:dyDescent="0.25">
      <c r="C9" s="95" t="s">
        <v>485</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F796F-24FB-4F76-9480-29783D07B3EE}">
  <dimension ref="A1:AU710"/>
  <sheetViews>
    <sheetView tabSelected="1" zoomScaleNormal="100" workbookViewId="0">
      <selection activeCell="F6" sqref="F6"/>
    </sheetView>
  </sheetViews>
  <sheetFormatPr defaultRowHeight="23.25" x14ac:dyDescent="0.35"/>
  <cols>
    <col min="1" max="1" width="1.85546875" style="1" customWidth="1"/>
    <col min="2" max="2" width="6.5703125" style="6" customWidth="1"/>
    <col min="3" max="3" width="17.5703125" style="8" customWidth="1"/>
    <col min="4" max="4" width="3.85546875" style="9" bestFit="1" customWidth="1"/>
    <col min="5" max="5" width="86.42578125" style="2" customWidth="1"/>
    <col min="6" max="6" width="12.7109375" style="5" customWidth="1"/>
    <col min="7" max="7" width="13.42578125" style="5" customWidth="1"/>
    <col min="8" max="11" width="12.7109375" style="5" customWidth="1"/>
    <col min="12" max="12" width="9.140625" style="5"/>
    <col min="13" max="13" width="9.140625" style="3"/>
    <col min="14" max="15" width="0" style="51" hidden="1" customWidth="1"/>
    <col min="16" max="16" width="0" style="58" hidden="1" customWidth="1"/>
    <col min="17" max="17" width="9.140625" style="88"/>
    <col min="18" max="47" width="9.140625" style="51"/>
    <col min="48" max="16384" width="9.140625" style="1"/>
  </cols>
  <sheetData>
    <row r="1" spans="1:17" s="51" customFormat="1" ht="24" thickBot="1" x14ac:dyDescent="0.4">
      <c r="A1" s="62"/>
      <c r="B1" s="63"/>
      <c r="C1" s="61"/>
      <c r="D1" s="66" t="s">
        <v>466</v>
      </c>
      <c r="E1" s="84"/>
      <c r="F1" s="67" t="s">
        <v>467</v>
      </c>
      <c r="G1" s="75"/>
      <c r="H1" s="64"/>
      <c r="I1" s="67" t="s">
        <v>468</v>
      </c>
      <c r="J1" s="76"/>
      <c r="K1" s="64"/>
      <c r="L1" s="64"/>
      <c r="M1" s="65"/>
      <c r="P1" s="58" t="s">
        <v>479</v>
      </c>
    </row>
    <row r="2" spans="1:17" s="51" customFormat="1" ht="24" customHeight="1" thickTop="1" x14ac:dyDescent="0.4">
      <c r="B2" s="96" t="s">
        <v>486</v>
      </c>
      <c r="C2" s="96"/>
      <c r="D2" s="96"/>
      <c r="E2" s="96"/>
      <c r="F2" s="96"/>
      <c r="G2" s="96"/>
      <c r="H2" s="96"/>
      <c r="I2" s="96"/>
      <c r="J2" s="96"/>
      <c r="K2" s="96"/>
      <c r="L2" s="96"/>
      <c r="M2" s="96"/>
      <c r="P2" s="87" t="s">
        <v>480</v>
      </c>
      <c r="Q2" s="88"/>
    </row>
    <row r="3" spans="1:17" ht="209.25" customHeight="1" x14ac:dyDescent="0.25">
      <c r="A3" s="51"/>
      <c r="B3" s="104" t="s">
        <v>463</v>
      </c>
      <c r="C3" s="104"/>
      <c r="D3" s="104"/>
      <c r="E3" s="104"/>
      <c r="F3" s="104"/>
      <c r="G3" s="104"/>
      <c r="H3" s="104"/>
      <c r="I3" s="104"/>
      <c r="J3" s="104"/>
      <c r="K3" s="104"/>
      <c r="L3" s="104"/>
      <c r="M3" s="104"/>
      <c r="O3" s="59"/>
    </row>
    <row r="4" spans="1:17" ht="15" customHeight="1" x14ac:dyDescent="0.35">
      <c r="B4" s="11"/>
      <c r="C4" s="9"/>
      <c r="E4" s="12"/>
      <c r="F4" s="24"/>
      <c r="G4" s="24"/>
      <c r="H4" s="24"/>
      <c r="I4" s="24"/>
      <c r="J4" s="24"/>
      <c r="K4" s="24"/>
      <c r="L4" s="24"/>
      <c r="M4" s="13"/>
    </row>
    <row r="5" spans="1:17" ht="30" x14ac:dyDescent="0.25">
      <c r="B5" s="103" t="s">
        <v>292</v>
      </c>
      <c r="C5" s="114" t="s">
        <v>16</v>
      </c>
      <c r="D5" s="115"/>
      <c r="E5" s="20" t="s">
        <v>382</v>
      </c>
      <c r="F5" s="21" t="s">
        <v>295</v>
      </c>
      <c r="G5" s="21" t="s">
        <v>287</v>
      </c>
      <c r="H5" s="21" t="s">
        <v>288</v>
      </c>
      <c r="I5" s="21" t="s">
        <v>289</v>
      </c>
      <c r="J5" s="21" t="s">
        <v>293</v>
      </c>
      <c r="K5" s="21" t="s">
        <v>294</v>
      </c>
      <c r="L5" s="21" t="s">
        <v>296</v>
      </c>
      <c r="M5" s="22" t="s">
        <v>297</v>
      </c>
      <c r="O5" s="89" t="s">
        <v>481</v>
      </c>
      <c r="P5" s="86" t="s">
        <v>483</v>
      </c>
    </row>
    <row r="6" spans="1:17" ht="30" customHeight="1" x14ac:dyDescent="0.25">
      <c r="A6" s="4"/>
      <c r="B6" s="103"/>
      <c r="C6" s="116"/>
      <c r="D6" s="117"/>
      <c r="E6" s="17" t="s">
        <v>6</v>
      </c>
      <c r="F6" s="74"/>
      <c r="G6" s="74"/>
      <c r="H6" s="74"/>
      <c r="I6" s="74"/>
      <c r="J6" s="106"/>
      <c r="K6" s="107"/>
      <c r="L6" s="7" t="str">
        <f>IF(F6="x", 0, IF(G6="x", 1, IF(H6="x", 4, IF(I6="x", 8, IF(J6="x", 8, IF(K6="x", 0, ""))))))</f>
        <v/>
      </c>
      <c r="M6" s="105">
        <f>SUM(Questionnaire!$L$6:$L$12)</f>
        <v>0</v>
      </c>
      <c r="O6" s="58">
        <v>4</v>
      </c>
      <c r="P6" s="58" t="b">
        <f>IF(O6=4, IF(COUNTIF(F6:I6, "x")&gt;1, "error"), IF(COUNTIF(J6:K6, "x")&gt;1, "error", ""))</f>
        <v>0</v>
      </c>
      <c r="Q6" s="85" t="str">
        <f>IF(P6="error", "Please enter only one response for this question.", "")</f>
        <v/>
      </c>
    </row>
    <row r="7" spans="1:17" ht="30" customHeight="1" x14ac:dyDescent="0.25">
      <c r="A7" s="4"/>
      <c r="B7" s="103"/>
      <c r="C7" s="116"/>
      <c r="D7" s="117"/>
      <c r="E7" s="17" t="s">
        <v>3</v>
      </c>
      <c r="F7" s="74"/>
      <c r="G7" s="74"/>
      <c r="H7" s="74"/>
      <c r="I7" s="74"/>
      <c r="J7" s="106"/>
      <c r="K7" s="107"/>
      <c r="L7" s="7" t="str">
        <f t="shared" ref="L7:L12" si="0">IF(F7="x", 0, IF(G7="x", 1, IF(H7="x", 4, IF(I7="x", 8, IF(J7="x", 8, IF(K7="x", 0, ""))))))</f>
        <v/>
      </c>
      <c r="M7" s="105"/>
      <c r="O7" s="58">
        <v>4</v>
      </c>
      <c r="P7" s="58" t="b">
        <f>IF(O7=4, IF(COUNTIF(F7:I7, "x")&gt;1, "error"), IF(COUNTIF(J7:K7, "x")&gt;1, "error", ""))</f>
        <v>0</v>
      </c>
      <c r="Q7" s="85" t="str">
        <f t="shared" ref="Q7:Q70" si="1">IF(P7="error", "Please enter only one response for this question.", "")</f>
        <v/>
      </c>
    </row>
    <row r="8" spans="1:17" ht="30" customHeight="1" x14ac:dyDescent="0.25">
      <c r="A8" s="4"/>
      <c r="B8" s="103"/>
      <c r="C8" s="116"/>
      <c r="D8" s="117"/>
      <c r="E8" s="17" t="s">
        <v>0</v>
      </c>
      <c r="F8" s="74"/>
      <c r="G8" s="74"/>
      <c r="H8" s="74"/>
      <c r="I8" s="74"/>
      <c r="J8" s="106"/>
      <c r="K8" s="107"/>
      <c r="L8" s="7" t="str">
        <f t="shared" si="0"/>
        <v/>
      </c>
      <c r="M8" s="105"/>
      <c r="O8" s="58">
        <v>4</v>
      </c>
      <c r="P8" s="58" t="b">
        <f t="shared" ref="P8:P70" si="2">IF(O8=4, IF(COUNTIF(F8:I8, "x")&gt;1, "error"), IF(COUNTIF(J8:K8, "x")&gt;1, "error", ""))</f>
        <v>0</v>
      </c>
      <c r="Q8" s="85" t="str">
        <f t="shared" si="1"/>
        <v/>
      </c>
    </row>
    <row r="9" spans="1:17" ht="30" x14ac:dyDescent="0.25">
      <c r="A9" s="4"/>
      <c r="B9" s="103"/>
      <c r="C9" s="116"/>
      <c r="D9" s="117"/>
      <c r="E9" s="17" t="s">
        <v>4</v>
      </c>
      <c r="F9" s="74"/>
      <c r="G9" s="74"/>
      <c r="H9" s="74"/>
      <c r="I9" s="74"/>
      <c r="J9" s="106"/>
      <c r="K9" s="107"/>
      <c r="L9" s="7" t="str">
        <f t="shared" si="0"/>
        <v/>
      </c>
      <c r="M9" s="105"/>
      <c r="O9" s="58">
        <v>4</v>
      </c>
      <c r="P9" s="58" t="b">
        <f t="shared" si="2"/>
        <v>0</v>
      </c>
      <c r="Q9" s="85" t="str">
        <f t="shared" si="1"/>
        <v/>
      </c>
    </row>
    <row r="10" spans="1:17" ht="30" customHeight="1" x14ac:dyDescent="0.25">
      <c r="A10" s="4"/>
      <c r="B10" s="103"/>
      <c r="C10" s="116"/>
      <c r="D10" s="117"/>
      <c r="E10" s="17" t="s">
        <v>1</v>
      </c>
      <c r="F10" s="74"/>
      <c r="G10" s="74"/>
      <c r="H10" s="74"/>
      <c r="I10" s="74"/>
      <c r="J10" s="106"/>
      <c r="K10" s="107"/>
      <c r="L10" s="7" t="str">
        <f t="shared" si="0"/>
        <v/>
      </c>
      <c r="M10" s="105"/>
      <c r="O10" s="58">
        <v>4</v>
      </c>
      <c r="P10" s="58" t="b">
        <f t="shared" si="2"/>
        <v>0</v>
      </c>
      <c r="Q10" s="85" t="str">
        <f t="shared" si="1"/>
        <v/>
      </c>
    </row>
    <row r="11" spans="1:17" ht="30" customHeight="1" x14ac:dyDescent="0.25">
      <c r="A11" s="4"/>
      <c r="B11" s="103"/>
      <c r="C11" s="116"/>
      <c r="D11" s="117"/>
      <c r="E11" s="17" t="s">
        <v>2</v>
      </c>
      <c r="F11" s="74"/>
      <c r="G11" s="74"/>
      <c r="H11" s="74"/>
      <c r="I11" s="74"/>
      <c r="J11" s="106"/>
      <c r="K11" s="107"/>
      <c r="L11" s="7" t="str">
        <f t="shared" si="0"/>
        <v/>
      </c>
      <c r="M11" s="105"/>
      <c r="O11" s="58">
        <v>4</v>
      </c>
      <c r="P11" s="58" t="b">
        <f t="shared" si="2"/>
        <v>0</v>
      </c>
      <c r="Q11" s="85" t="str">
        <f t="shared" si="1"/>
        <v/>
      </c>
    </row>
    <row r="12" spans="1:17" ht="30" customHeight="1" x14ac:dyDescent="0.25">
      <c r="A12" s="4"/>
      <c r="B12" s="103"/>
      <c r="C12" s="118"/>
      <c r="D12" s="119"/>
      <c r="E12" s="17" t="s">
        <v>5</v>
      </c>
      <c r="F12" s="74"/>
      <c r="G12" s="74"/>
      <c r="H12" s="74"/>
      <c r="I12" s="74"/>
      <c r="J12" s="106"/>
      <c r="K12" s="107"/>
      <c r="L12" s="7" t="str">
        <f t="shared" si="0"/>
        <v/>
      </c>
      <c r="M12" s="105"/>
      <c r="O12" s="58">
        <v>4</v>
      </c>
      <c r="P12" s="58" t="b">
        <f t="shared" si="2"/>
        <v>0</v>
      </c>
      <c r="Q12" s="85" t="str">
        <f t="shared" si="1"/>
        <v/>
      </c>
    </row>
    <row r="13" spans="1:17" ht="30" x14ac:dyDescent="0.25">
      <c r="B13" s="103"/>
      <c r="C13" s="97" t="s">
        <v>15</v>
      </c>
      <c r="D13" s="98"/>
      <c r="E13" s="20" t="s">
        <v>382</v>
      </c>
      <c r="F13" s="21" t="s">
        <v>295</v>
      </c>
      <c r="G13" s="21" t="s">
        <v>287</v>
      </c>
      <c r="H13" s="21" t="s">
        <v>288</v>
      </c>
      <c r="I13" s="21" t="s">
        <v>289</v>
      </c>
      <c r="J13" s="21" t="s">
        <v>293</v>
      </c>
      <c r="K13" s="21" t="s">
        <v>294</v>
      </c>
      <c r="L13" s="21" t="s">
        <v>296</v>
      </c>
      <c r="M13" s="22" t="s">
        <v>297</v>
      </c>
      <c r="O13" s="58" t="s">
        <v>482</v>
      </c>
      <c r="P13" s="58" t="str">
        <f t="shared" si="2"/>
        <v/>
      </c>
      <c r="Q13" s="85" t="str">
        <f t="shared" si="1"/>
        <v/>
      </c>
    </row>
    <row r="14" spans="1:17" ht="30" customHeight="1" x14ac:dyDescent="0.25">
      <c r="A14" s="4"/>
      <c r="B14" s="103"/>
      <c r="C14" s="99"/>
      <c r="D14" s="100"/>
      <c r="E14" s="17" t="s">
        <v>14</v>
      </c>
      <c r="F14" s="74"/>
      <c r="G14" s="74"/>
      <c r="H14" s="74"/>
      <c r="I14" s="74"/>
      <c r="J14" s="106"/>
      <c r="K14" s="107"/>
      <c r="L14" s="7" t="str">
        <f t="shared" ref="L14:L22" si="3">IF(F14="x", 0, IF(G14="x", 1, IF(H14="x", 4, IF(I14="x", 8, IF(J14="x", 8, IF(K14="x", 0, ""))))))</f>
        <v/>
      </c>
      <c r="M14" s="132">
        <f>SUM(L14:L22)</f>
        <v>0</v>
      </c>
      <c r="O14" s="58">
        <v>4</v>
      </c>
      <c r="P14" s="58" t="b">
        <f t="shared" si="2"/>
        <v>0</v>
      </c>
      <c r="Q14" s="85" t="str">
        <f t="shared" si="1"/>
        <v/>
      </c>
    </row>
    <row r="15" spans="1:17" ht="30" customHeight="1" x14ac:dyDescent="0.25">
      <c r="A15" s="4"/>
      <c r="B15" s="103"/>
      <c r="C15" s="99"/>
      <c r="D15" s="100"/>
      <c r="E15" s="17" t="s">
        <v>9</v>
      </c>
      <c r="F15" s="74"/>
      <c r="G15" s="74"/>
      <c r="H15" s="74"/>
      <c r="I15" s="74"/>
      <c r="J15" s="106"/>
      <c r="K15" s="107"/>
      <c r="L15" s="7" t="str">
        <f t="shared" si="3"/>
        <v/>
      </c>
      <c r="M15" s="133"/>
      <c r="O15" s="58">
        <v>4</v>
      </c>
      <c r="P15" s="58" t="b">
        <f t="shared" si="2"/>
        <v>0</v>
      </c>
      <c r="Q15" s="85" t="str">
        <f t="shared" si="1"/>
        <v/>
      </c>
    </row>
    <row r="16" spans="1:17" ht="30" customHeight="1" x14ac:dyDescent="0.25">
      <c r="A16" s="4"/>
      <c r="B16" s="103"/>
      <c r="C16" s="99"/>
      <c r="D16" s="100"/>
      <c r="E16" s="17" t="s">
        <v>10</v>
      </c>
      <c r="F16" s="74"/>
      <c r="G16" s="74"/>
      <c r="H16" s="74"/>
      <c r="I16" s="74"/>
      <c r="J16" s="106"/>
      <c r="K16" s="107"/>
      <c r="L16" s="7" t="str">
        <f t="shared" si="3"/>
        <v/>
      </c>
      <c r="M16" s="133"/>
      <c r="O16" s="58">
        <v>4</v>
      </c>
      <c r="P16" s="58" t="b">
        <f t="shared" si="2"/>
        <v>0</v>
      </c>
      <c r="Q16" s="85" t="str">
        <f t="shared" si="1"/>
        <v/>
      </c>
    </row>
    <row r="17" spans="1:17" ht="30" customHeight="1" x14ac:dyDescent="0.25">
      <c r="A17" s="4"/>
      <c r="B17" s="103"/>
      <c r="C17" s="99"/>
      <c r="D17" s="100"/>
      <c r="E17" s="17" t="s">
        <v>11</v>
      </c>
      <c r="F17" s="74"/>
      <c r="G17" s="74"/>
      <c r="H17" s="74"/>
      <c r="I17" s="74"/>
      <c r="J17" s="106"/>
      <c r="K17" s="107"/>
      <c r="L17" s="7" t="str">
        <f t="shared" si="3"/>
        <v/>
      </c>
      <c r="M17" s="133"/>
      <c r="O17" s="58">
        <v>4</v>
      </c>
      <c r="P17" s="58" t="b">
        <f t="shared" si="2"/>
        <v>0</v>
      </c>
      <c r="Q17" s="85" t="str">
        <f t="shared" si="1"/>
        <v/>
      </c>
    </row>
    <row r="18" spans="1:17" ht="30" customHeight="1" x14ac:dyDescent="0.25">
      <c r="A18" s="4"/>
      <c r="B18" s="103"/>
      <c r="C18" s="99"/>
      <c r="D18" s="100"/>
      <c r="E18" s="17" t="s">
        <v>12</v>
      </c>
      <c r="F18" s="74"/>
      <c r="G18" s="74"/>
      <c r="H18" s="74"/>
      <c r="I18" s="74"/>
      <c r="J18" s="106"/>
      <c r="K18" s="107"/>
      <c r="L18" s="7" t="str">
        <f t="shared" si="3"/>
        <v/>
      </c>
      <c r="M18" s="133"/>
      <c r="O18" s="58">
        <v>4</v>
      </c>
      <c r="P18" s="58" t="b">
        <f t="shared" si="2"/>
        <v>0</v>
      </c>
      <c r="Q18" s="85" t="str">
        <f t="shared" si="1"/>
        <v/>
      </c>
    </row>
    <row r="19" spans="1:17" ht="30" customHeight="1" x14ac:dyDescent="0.25">
      <c r="A19" s="4"/>
      <c r="B19" s="103"/>
      <c r="C19" s="99"/>
      <c r="D19" s="100"/>
      <c r="E19" s="17" t="s">
        <v>302</v>
      </c>
      <c r="F19" s="106"/>
      <c r="G19" s="144"/>
      <c r="H19" s="144"/>
      <c r="I19" s="107"/>
      <c r="J19" s="79"/>
      <c r="K19" s="79"/>
      <c r="L19" s="7" t="str">
        <f t="shared" si="3"/>
        <v/>
      </c>
      <c r="M19" s="133"/>
      <c r="O19" s="58">
        <v>2</v>
      </c>
      <c r="P19" s="58" t="str">
        <f t="shared" si="2"/>
        <v/>
      </c>
      <c r="Q19" s="85" t="str">
        <f t="shared" si="1"/>
        <v/>
      </c>
    </row>
    <row r="20" spans="1:17" ht="30" customHeight="1" x14ac:dyDescent="0.25">
      <c r="A20" s="4"/>
      <c r="B20" s="103"/>
      <c r="C20" s="99"/>
      <c r="D20" s="100"/>
      <c r="E20" s="17" t="s">
        <v>13</v>
      </c>
      <c r="F20" s="74"/>
      <c r="G20" s="74"/>
      <c r="H20" s="74"/>
      <c r="I20" s="74"/>
      <c r="J20" s="106"/>
      <c r="K20" s="107"/>
      <c r="L20" s="7" t="str">
        <f t="shared" si="3"/>
        <v/>
      </c>
      <c r="M20" s="133"/>
      <c r="O20" s="58">
        <v>4</v>
      </c>
      <c r="P20" s="58" t="b">
        <f t="shared" si="2"/>
        <v>0</v>
      </c>
      <c r="Q20" s="85" t="str">
        <f t="shared" si="1"/>
        <v/>
      </c>
    </row>
    <row r="21" spans="1:17" ht="30" customHeight="1" x14ac:dyDescent="0.25">
      <c r="A21" s="4"/>
      <c r="B21" s="103"/>
      <c r="C21" s="99"/>
      <c r="D21" s="100"/>
      <c r="E21" s="17" t="s">
        <v>7</v>
      </c>
      <c r="F21" s="74"/>
      <c r="G21" s="74"/>
      <c r="H21" s="74"/>
      <c r="I21" s="74"/>
      <c r="J21" s="106"/>
      <c r="K21" s="107"/>
      <c r="L21" s="7" t="str">
        <f t="shared" si="3"/>
        <v/>
      </c>
      <c r="M21" s="133"/>
      <c r="O21" s="58">
        <v>4</v>
      </c>
      <c r="P21" s="58" t="b">
        <f t="shared" si="2"/>
        <v>0</v>
      </c>
      <c r="Q21" s="85" t="str">
        <f t="shared" si="1"/>
        <v/>
      </c>
    </row>
    <row r="22" spans="1:17" ht="30" customHeight="1" x14ac:dyDescent="0.25">
      <c r="A22" s="4"/>
      <c r="B22" s="103"/>
      <c r="C22" s="101"/>
      <c r="D22" s="102"/>
      <c r="E22" s="17" t="s">
        <v>8</v>
      </c>
      <c r="F22" s="74"/>
      <c r="G22" s="74"/>
      <c r="H22" s="74"/>
      <c r="I22" s="74"/>
      <c r="J22" s="106"/>
      <c r="K22" s="107"/>
      <c r="L22" s="7" t="str">
        <f t="shared" si="3"/>
        <v/>
      </c>
      <c r="M22" s="134"/>
      <c r="O22" s="58">
        <v>4</v>
      </c>
      <c r="P22" s="58" t="b">
        <f t="shared" si="2"/>
        <v>0</v>
      </c>
      <c r="Q22" s="85" t="str">
        <f t="shared" si="1"/>
        <v/>
      </c>
    </row>
    <row r="23" spans="1:17" ht="30" x14ac:dyDescent="0.25">
      <c r="B23" s="103"/>
      <c r="C23" s="114" t="s">
        <v>24</v>
      </c>
      <c r="D23" s="115"/>
      <c r="E23" s="20" t="s">
        <v>382</v>
      </c>
      <c r="F23" s="21" t="s">
        <v>295</v>
      </c>
      <c r="G23" s="21" t="s">
        <v>287</v>
      </c>
      <c r="H23" s="21" t="s">
        <v>288</v>
      </c>
      <c r="I23" s="21" t="s">
        <v>289</v>
      </c>
      <c r="J23" s="21" t="s">
        <v>293</v>
      </c>
      <c r="K23" s="21" t="s">
        <v>294</v>
      </c>
      <c r="L23" s="21" t="s">
        <v>296</v>
      </c>
      <c r="M23" s="22" t="s">
        <v>297</v>
      </c>
      <c r="O23" s="58" t="s">
        <v>482</v>
      </c>
      <c r="P23" s="58" t="str">
        <f t="shared" si="2"/>
        <v/>
      </c>
      <c r="Q23" s="85" t="str">
        <f t="shared" si="1"/>
        <v/>
      </c>
    </row>
    <row r="24" spans="1:17" ht="30" customHeight="1" x14ac:dyDescent="0.25">
      <c r="A24" s="4"/>
      <c r="B24" s="103"/>
      <c r="C24" s="116"/>
      <c r="D24" s="117"/>
      <c r="E24" s="17" t="s">
        <v>41</v>
      </c>
      <c r="F24" s="74"/>
      <c r="G24" s="74"/>
      <c r="H24" s="74"/>
      <c r="I24" s="74"/>
      <c r="J24" s="106"/>
      <c r="K24" s="107"/>
      <c r="L24" s="7" t="str">
        <f t="shared" ref="L24:L33" si="4">IF(F24="x", 0, IF(G24="x", 1, IF(H24="x", 4, IF(I24="x", 8, IF(J24="x", 8, IF(K24="x", 0, ""))))))</f>
        <v/>
      </c>
      <c r="M24" s="132">
        <f>SUM(L24:L33)</f>
        <v>0</v>
      </c>
      <c r="O24" s="58">
        <v>4</v>
      </c>
      <c r="P24" s="58" t="b">
        <f t="shared" si="2"/>
        <v>0</v>
      </c>
      <c r="Q24" s="85" t="str">
        <f t="shared" si="1"/>
        <v/>
      </c>
    </row>
    <row r="25" spans="1:17" ht="30" customHeight="1" x14ac:dyDescent="0.25">
      <c r="A25" s="4"/>
      <c r="B25" s="103"/>
      <c r="C25" s="116"/>
      <c r="D25" s="117"/>
      <c r="E25" s="17" t="s">
        <v>290</v>
      </c>
      <c r="F25" s="74"/>
      <c r="G25" s="74"/>
      <c r="H25" s="74"/>
      <c r="I25" s="74"/>
      <c r="J25" s="106"/>
      <c r="K25" s="107"/>
      <c r="L25" s="7" t="str">
        <f t="shared" si="4"/>
        <v/>
      </c>
      <c r="M25" s="133"/>
      <c r="O25" s="58">
        <v>4</v>
      </c>
      <c r="P25" s="58" t="b">
        <f t="shared" si="2"/>
        <v>0</v>
      </c>
      <c r="Q25" s="85" t="str">
        <f t="shared" si="1"/>
        <v/>
      </c>
    </row>
    <row r="26" spans="1:17" ht="30" customHeight="1" x14ac:dyDescent="0.25">
      <c r="A26" s="4"/>
      <c r="B26" s="103"/>
      <c r="C26" s="116"/>
      <c r="D26" s="117"/>
      <c r="E26" s="17" t="s">
        <v>17</v>
      </c>
      <c r="F26" s="74"/>
      <c r="G26" s="74"/>
      <c r="H26" s="74"/>
      <c r="I26" s="74"/>
      <c r="J26" s="106"/>
      <c r="K26" s="107"/>
      <c r="L26" s="7" t="str">
        <f t="shared" si="4"/>
        <v/>
      </c>
      <c r="M26" s="133"/>
      <c r="O26" s="58">
        <v>4</v>
      </c>
      <c r="P26" s="58" t="b">
        <f t="shared" si="2"/>
        <v>0</v>
      </c>
      <c r="Q26" s="85" t="str">
        <f t="shared" si="1"/>
        <v/>
      </c>
    </row>
    <row r="27" spans="1:17" ht="30" customHeight="1" x14ac:dyDescent="0.25">
      <c r="A27" s="4"/>
      <c r="B27" s="103"/>
      <c r="C27" s="116"/>
      <c r="D27" s="117"/>
      <c r="E27" s="17" t="s">
        <v>18</v>
      </c>
      <c r="F27" s="74"/>
      <c r="G27" s="74"/>
      <c r="H27" s="74"/>
      <c r="I27" s="74"/>
      <c r="J27" s="106"/>
      <c r="K27" s="107"/>
      <c r="L27" s="7" t="str">
        <f t="shared" si="4"/>
        <v/>
      </c>
      <c r="M27" s="133"/>
      <c r="O27" s="58">
        <v>4</v>
      </c>
      <c r="P27" s="58" t="b">
        <f t="shared" si="2"/>
        <v>0</v>
      </c>
      <c r="Q27" s="85" t="str">
        <f t="shared" si="1"/>
        <v/>
      </c>
    </row>
    <row r="28" spans="1:17" ht="30" customHeight="1" x14ac:dyDescent="0.25">
      <c r="A28" s="4"/>
      <c r="B28" s="103"/>
      <c r="C28" s="116"/>
      <c r="D28" s="117"/>
      <c r="E28" s="17" t="s">
        <v>381</v>
      </c>
      <c r="F28" s="74"/>
      <c r="G28" s="74"/>
      <c r="H28" s="74"/>
      <c r="I28" s="74"/>
      <c r="J28" s="106"/>
      <c r="K28" s="107"/>
      <c r="L28" s="7" t="str">
        <f t="shared" si="4"/>
        <v/>
      </c>
      <c r="M28" s="133"/>
      <c r="O28" s="58">
        <v>4</v>
      </c>
      <c r="P28" s="58" t="b">
        <f t="shared" si="2"/>
        <v>0</v>
      </c>
      <c r="Q28" s="85" t="str">
        <f t="shared" si="1"/>
        <v/>
      </c>
    </row>
    <row r="29" spans="1:17" ht="30" customHeight="1" x14ac:dyDescent="0.25">
      <c r="A29" s="4"/>
      <c r="B29" s="103"/>
      <c r="C29" s="116"/>
      <c r="D29" s="117"/>
      <c r="E29" s="17" t="s">
        <v>23</v>
      </c>
      <c r="F29" s="74"/>
      <c r="G29" s="74"/>
      <c r="H29" s="74"/>
      <c r="I29" s="74"/>
      <c r="J29" s="106"/>
      <c r="K29" s="107"/>
      <c r="L29" s="7" t="str">
        <f t="shared" si="4"/>
        <v/>
      </c>
      <c r="M29" s="133"/>
      <c r="O29" s="58">
        <v>4</v>
      </c>
      <c r="P29" s="58" t="b">
        <f t="shared" si="2"/>
        <v>0</v>
      </c>
      <c r="Q29" s="85" t="str">
        <f t="shared" si="1"/>
        <v/>
      </c>
    </row>
    <row r="30" spans="1:17" ht="30" customHeight="1" x14ac:dyDescent="0.25">
      <c r="A30" s="4"/>
      <c r="B30" s="103"/>
      <c r="C30" s="116"/>
      <c r="D30" s="117"/>
      <c r="E30" s="17" t="s">
        <v>19</v>
      </c>
      <c r="F30" s="74"/>
      <c r="G30" s="74"/>
      <c r="H30" s="74"/>
      <c r="I30" s="74"/>
      <c r="J30" s="106"/>
      <c r="K30" s="107"/>
      <c r="L30" s="7" t="str">
        <f t="shared" si="4"/>
        <v/>
      </c>
      <c r="M30" s="133"/>
      <c r="O30" s="58">
        <v>4</v>
      </c>
      <c r="P30" s="58" t="b">
        <f t="shared" si="2"/>
        <v>0</v>
      </c>
      <c r="Q30" s="85" t="str">
        <f t="shared" si="1"/>
        <v/>
      </c>
    </row>
    <row r="31" spans="1:17" ht="30" customHeight="1" x14ac:dyDescent="0.25">
      <c r="A31" s="4"/>
      <c r="B31" s="103"/>
      <c r="C31" s="116"/>
      <c r="D31" s="117"/>
      <c r="E31" s="17" t="s">
        <v>20</v>
      </c>
      <c r="F31" s="74"/>
      <c r="G31" s="74"/>
      <c r="H31" s="74"/>
      <c r="I31" s="74"/>
      <c r="J31" s="106"/>
      <c r="K31" s="107"/>
      <c r="L31" s="7" t="str">
        <f t="shared" si="4"/>
        <v/>
      </c>
      <c r="M31" s="133"/>
      <c r="O31" s="58">
        <v>4</v>
      </c>
      <c r="P31" s="58" t="b">
        <f t="shared" si="2"/>
        <v>0</v>
      </c>
      <c r="Q31" s="85" t="str">
        <f t="shared" si="1"/>
        <v/>
      </c>
    </row>
    <row r="32" spans="1:17" ht="30" customHeight="1" x14ac:dyDescent="0.25">
      <c r="A32" s="4"/>
      <c r="B32" s="103"/>
      <c r="C32" s="116"/>
      <c r="D32" s="117"/>
      <c r="E32" s="17" t="s">
        <v>21</v>
      </c>
      <c r="F32" s="74"/>
      <c r="G32" s="74"/>
      <c r="H32" s="74"/>
      <c r="I32" s="74"/>
      <c r="J32" s="106"/>
      <c r="K32" s="107"/>
      <c r="L32" s="7" t="str">
        <f t="shared" si="4"/>
        <v/>
      </c>
      <c r="M32" s="133"/>
      <c r="O32" s="58">
        <v>4</v>
      </c>
      <c r="P32" s="58" t="b">
        <f t="shared" si="2"/>
        <v>0</v>
      </c>
      <c r="Q32" s="85" t="str">
        <f t="shared" si="1"/>
        <v/>
      </c>
    </row>
    <row r="33" spans="1:17" ht="30" customHeight="1" x14ac:dyDescent="0.25">
      <c r="A33" s="4"/>
      <c r="B33" s="103"/>
      <c r="C33" s="118"/>
      <c r="D33" s="119"/>
      <c r="E33" s="17" t="s">
        <v>22</v>
      </c>
      <c r="F33" s="74"/>
      <c r="G33" s="74"/>
      <c r="H33" s="74"/>
      <c r="I33" s="74"/>
      <c r="J33" s="106"/>
      <c r="K33" s="107"/>
      <c r="L33" s="7" t="str">
        <f t="shared" si="4"/>
        <v/>
      </c>
      <c r="M33" s="134"/>
      <c r="O33" s="58">
        <v>4</v>
      </c>
      <c r="P33" s="58" t="b">
        <f t="shared" si="2"/>
        <v>0</v>
      </c>
      <c r="Q33" s="85" t="str">
        <f t="shared" si="1"/>
        <v/>
      </c>
    </row>
    <row r="34" spans="1:17" ht="30" x14ac:dyDescent="0.25">
      <c r="B34" s="103"/>
      <c r="C34" s="114" t="s">
        <v>25</v>
      </c>
      <c r="D34" s="115"/>
      <c r="E34" s="20" t="s">
        <v>382</v>
      </c>
      <c r="F34" s="21" t="s">
        <v>295</v>
      </c>
      <c r="G34" s="21" t="s">
        <v>287</v>
      </c>
      <c r="H34" s="21" t="s">
        <v>288</v>
      </c>
      <c r="I34" s="21" t="s">
        <v>289</v>
      </c>
      <c r="J34" s="21" t="s">
        <v>293</v>
      </c>
      <c r="K34" s="21" t="s">
        <v>294</v>
      </c>
      <c r="L34" s="21" t="s">
        <v>296</v>
      </c>
      <c r="M34" s="22" t="s">
        <v>297</v>
      </c>
      <c r="O34" s="58" t="s">
        <v>482</v>
      </c>
      <c r="P34" s="58" t="str">
        <f t="shared" si="2"/>
        <v/>
      </c>
      <c r="Q34" s="85" t="str">
        <f t="shared" si="1"/>
        <v/>
      </c>
    </row>
    <row r="35" spans="1:17" ht="30" customHeight="1" x14ac:dyDescent="0.25">
      <c r="A35" s="4"/>
      <c r="B35" s="103"/>
      <c r="C35" s="116"/>
      <c r="D35" s="117"/>
      <c r="E35" s="17" t="s">
        <v>42</v>
      </c>
      <c r="F35" s="74"/>
      <c r="G35" s="74"/>
      <c r="H35" s="74"/>
      <c r="I35" s="74"/>
      <c r="J35" s="106"/>
      <c r="K35" s="107"/>
      <c r="L35" s="7" t="str">
        <f t="shared" ref="L35:L43" si="5">IF(F35="x", 0, IF(G35="x", 1, IF(H35="x", 4, IF(I35="x", 8, IF(J35="x", 8, IF(K35="x", 0, ""))))))</f>
        <v/>
      </c>
      <c r="M35" s="132">
        <f>SUM(L35:L43)</f>
        <v>0</v>
      </c>
      <c r="O35" s="58">
        <v>4</v>
      </c>
      <c r="P35" s="58" t="b">
        <f t="shared" si="2"/>
        <v>0</v>
      </c>
      <c r="Q35" s="85" t="str">
        <f t="shared" si="1"/>
        <v/>
      </c>
    </row>
    <row r="36" spans="1:17" ht="30" customHeight="1" x14ac:dyDescent="0.25">
      <c r="A36" s="4"/>
      <c r="B36" s="103"/>
      <c r="C36" s="116"/>
      <c r="D36" s="117"/>
      <c r="E36" s="17" t="s">
        <v>43</v>
      </c>
      <c r="F36" s="74"/>
      <c r="G36" s="74"/>
      <c r="H36" s="74"/>
      <c r="I36" s="74"/>
      <c r="J36" s="106"/>
      <c r="K36" s="107"/>
      <c r="L36" s="7" t="str">
        <f t="shared" si="5"/>
        <v/>
      </c>
      <c r="M36" s="133"/>
      <c r="O36" s="58">
        <v>4</v>
      </c>
      <c r="P36" s="58" t="b">
        <f t="shared" si="2"/>
        <v>0</v>
      </c>
      <c r="Q36" s="85" t="str">
        <f t="shared" si="1"/>
        <v/>
      </c>
    </row>
    <row r="37" spans="1:17" ht="30" customHeight="1" x14ac:dyDescent="0.25">
      <c r="A37" s="4"/>
      <c r="B37" s="103"/>
      <c r="C37" s="116"/>
      <c r="D37" s="117"/>
      <c r="E37" s="17" t="s">
        <v>44</v>
      </c>
      <c r="F37" s="74"/>
      <c r="G37" s="74"/>
      <c r="H37" s="74"/>
      <c r="I37" s="74"/>
      <c r="J37" s="106"/>
      <c r="K37" s="107"/>
      <c r="L37" s="7" t="str">
        <f t="shared" si="5"/>
        <v/>
      </c>
      <c r="M37" s="133"/>
      <c r="O37" s="58">
        <v>4</v>
      </c>
      <c r="P37" s="58" t="b">
        <f t="shared" si="2"/>
        <v>0</v>
      </c>
      <c r="Q37" s="85" t="str">
        <f t="shared" si="1"/>
        <v/>
      </c>
    </row>
    <row r="38" spans="1:17" ht="30" customHeight="1" x14ac:dyDescent="0.25">
      <c r="A38" s="4"/>
      <c r="B38" s="103"/>
      <c r="C38" s="116"/>
      <c r="D38" s="117"/>
      <c r="E38" s="17" t="s">
        <v>45</v>
      </c>
      <c r="F38" s="74"/>
      <c r="G38" s="74"/>
      <c r="H38" s="74"/>
      <c r="I38" s="74"/>
      <c r="J38" s="106"/>
      <c r="K38" s="107"/>
      <c r="L38" s="7" t="str">
        <f t="shared" si="5"/>
        <v/>
      </c>
      <c r="M38" s="133"/>
      <c r="O38" s="58">
        <v>4</v>
      </c>
      <c r="P38" s="58" t="b">
        <f t="shared" si="2"/>
        <v>0</v>
      </c>
      <c r="Q38" s="85" t="str">
        <f t="shared" si="1"/>
        <v/>
      </c>
    </row>
    <row r="39" spans="1:17" ht="30" customHeight="1" x14ac:dyDescent="0.25">
      <c r="A39" s="4"/>
      <c r="B39" s="103"/>
      <c r="C39" s="116"/>
      <c r="D39" s="117"/>
      <c r="E39" s="17" t="s">
        <v>46</v>
      </c>
      <c r="F39" s="74"/>
      <c r="G39" s="74"/>
      <c r="H39" s="74"/>
      <c r="I39" s="74"/>
      <c r="J39" s="106"/>
      <c r="K39" s="107"/>
      <c r="L39" s="7" t="str">
        <f t="shared" si="5"/>
        <v/>
      </c>
      <c r="M39" s="133"/>
      <c r="O39" s="58">
        <v>4</v>
      </c>
      <c r="P39" s="58" t="b">
        <f t="shared" si="2"/>
        <v>0</v>
      </c>
      <c r="Q39" s="85" t="str">
        <f t="shared" si="1"/>
        <v/>
      </c>
    </row>
    <row r="40" spans="1:17" ht="30" customHeight="1" x14ac:dyDescent="0.25">
      <c r="A40" s="4"/>
      <c r="B40" s="103"/>
      <c r="C40" s="116"/>
      <c r="D40" s="117"/>
      <c r="E40" s="17" t="s">
        <v>47</v>
      </c>
      <c r="F40" s="74"/>
      <c r="G40" s="74"/>
      <c r="H40" s="74"/>
      <c r="I40" s="74"/>
      <c r="J40" s="106"/>
      <c r="K40" s="107"/>
      <c r="L40" s="7" t="str">
        <f t="shared" si="5"/>
        <v/>
      </c>
      <c r="M40" s="133"/>
      <c r="O40" s="58">
        <v>4</v>
      </c>
      <c r="P40" s="58" t="b">
        <f t="shared" si="2"/>
        <v>0</v>
      </c>
      <c r="Q40" s="85" t="str">
        <f t="shared" si="1"/>
        <v/>
      </c>
    </row>
    <row r="41" spans="1:17" ht="30" customHeight="1" x14ac:dyDescent="0.25">
      <c r="A41" s="4"/>
      <c r="B41" s="103"/>
      <c r="C41" s="116"/>
      <c r="D41" s="117"/>
      <c r="E41" s="17" t="s">
        <v>48</v>
      </c>
      <c r="F41" s="74"/>
      <c r="G41" s="74"/>
      <c r="H41" s="74"/>
      <c r="I41" s="74"/>
      <c r="J41" s="106"/>
      <c r="K41" s="107"/>
      <c r="L41" s="7" t="str">
        <f t="shared" si="5"/>
        <v/>
      </c>
      <c r="M41" s="133"/>
      <c r="O41" s="58">
        <v>4</v>
      </c>
      <c r="P41" s="58" t="b">
        <f t="shared" si="2"/>
        <v>0</v>
      </c>
      <c r="Q41" s="85" t="str">
        <f t="shared" si="1"/>
        <v/>
      </c>
    </row>
    <row r="42" spans="1:17" ht="30" customHeight="1" x14ac:dyDescent="0.25">
      <c r="A42" s="4"/>
      <c r="B42" s="103"/>
      <c r="C42" s="116"/>
      <c r="D42" s="117"/>
      <c r="E42" s="17" t="s">
        <v>303</v>
      </c>
      <c r="F42" s="106"/>
      <c r="G42" s="144"/>
      <c r="H42" s="144"/>
      <c r="I42" s="107"/>
      <c r="J42" s="79"/>
      <c r="K42" s="79"/>
      <c r="L42" s="7" t="str">
        <f t="shared" si="5"/>
        <v/>
      </c>
      <c r="M42" s="133"/>
      <c r="O42" s="58">
        <v>2</v>
      </c>
      <c r="P42" s="58" t="str">
        <f t="shared" si="2"/>
        <v/>
      </c>
      <c r="Q42" s="85" t="str">
        <f t="shared" si="1"/>
        <v/>
      </c>
    </row>
    <row r="43" spans="1:17" ht="30" customHeight="1" x14ac:dyDescent="0.25">
      <c r="A43" s="4"/>
      <c r="B43" s="103"/>
      <c r="C43" s="118"/>
      <c r="D43" s="119"/>
      <c r="E43" s="17" t="s">
        <v>304</v>
      </c>
      <c r="F43" s="106"/>
      <c r="G43" s="144"/>
      <c r="H43" s="144"/>
      <c r="I43" s="107"/>
      <c r="J43" s="74"/>
      <c r="K43" s="74"/>
      <c r="L43" s="7" t="str">
        <f t="shared" si="5"/>
        <v/>
      </c>
      <c r="M43" s="134"/>
      <c r="O43" s="58">
        <v>2</v>
      </c>
      <c r="P43" s="58" t="str">
        <f t="shared" si="2"/>
        <v/>
      </c>
      <c r="Q43" s="85" t="str">
        <f t="shared" si="1"/>
        <v/>
      </c>
    </row>
    <row r="44" spans="1:17" ht="30" x14ac:dyDescent="0.25">
      <c r="B44" s="103" t="s">
        <v>26</v>
      </c>
      <c r="C44" s="108"/>
      <c r="D44" s="109"/>
      <c r="E44" s="20" t="s">
        <v>382</v>
      </c>
      <c r="F44" s="21" t="s">
        <v>295</v>
      </c>
      <c r="G44" s="21" t="s">
        <v>287</v>
      </c>
      <c r="H44" s="21" t="s">
        <v>288</v>
      </c>
      <c r="I44" s="21" t="s">
        <v>289</v>
      </c>
      <c r="J44" s="21" t="s">
        <v>293</v>
      </c>
      <c r="K44" s="21" t="s">
        <v>294</v>
      </c>
      <c r="L44" s="21" t="s">
        <v>296</v>
      </c>
      <c r="M44" s="22" t="s">
        <v>297</v>
      </c>
      <c r="O44" s="58" t="s">
        <v>482</v>
      </c>
      <c r="P44" s="58" t="str">
        <f t="shared" si="2"/>
        <v/>
      </c>
      <c r="Q44" s="85" t="str">
        <f t="shared" si="1"/>
        <v/>
      </c>
    </row>
    <row r="45" spans="1:17" ht="30" customHeight="1" x14ac:dyDescent="0.25">
      <c r="A45" s="4"/>
      <c r="B45" s="103"/>
      <c r="C45" s="110"/>
      <c r="D45" s="111"/>
      <c r="E45" s="15" t="s">
        <v>383</v>
      </c>
      <c r="F45" s="77"/>
      <c r="G45" s="77"/>
      <c r="H45" s="77"/>
      <c r="I45" s="77"/>
      <c r="J45" s="106"/>
      <c r="K45" s="107"/>
      <c r="L45" s="7" t="str">
        <f t="shared" ref="L45:L60" si="6">IF(F45="x", 0, IF(G45="x", 1, IF(H45="x", 4, IF(I45="x", 8, IF(J45="x", 8, IF(K45="x", 0, ""))))))</f>
        <v/>
      </c>
      <c r="M45" s="132">
        <f>SUM(L45:L60)</f>
        <v>0</v>
      </c>
      <c r="O45" s="58">
        <v>4</v>
      </c>
      <c r="P45" s="58" t="b">
        <f t="shared" si="2"/>
        <v>0</v>
      </c>
      <c r="Q45" s="85" t="str">
        <f t="shared" si="1"/>
        <v/>
      </c>
    </row>
    <row r="46" spans="1:17" ht="30" customHeight="1" x14ac:dyDescent="0.25">
      <c r="A46" s="4"/>
      <c r="B46" s="103"/>
      <c r="C46" s="110"/>
      <c r="D46" s="111"/>
      <c r="E46" s="15" t="s">
        <v>49</v>
      </c>
      <c r="F46" s="77"/>
      <c r="G46" s="77"/>
      <c r="H46" s="77"/>
      <c r="I46" s="77"/>
      <c r="J46" s="106"/>
      <c r="K46" s="107"/>
      <c r="L46" s="7" t="str">
        <f t="shared" si="6"/>
        <v/>
      </c>
      <c r="M46" s="133"/>
      <c r="O46" s="58">
        <v>4</v>
      </c>
      <c r="P46" s="58" t="b">
        <f t="shared" si="2"/>
        <v>0</v>
      </c>
      <c r="Q46" s="85" t="str">
        <f t="shared" si="1"/>
        <v/>
      </c>
    </row>
    <row r="47" spans="1:17" ht="30" customHeight="1" x14ac:dyDescent="0.25">
      <c r="A47" s="4"/>
      <c r="B47" s="103"/>
      <c r="C47" s="110"/>
      <c r="D47" s="111"/>
      <c r="E47" s="15" t="s">
        <v>50</v>
      </c>
      <c r="F47" s="77"/>
      <c r="G47" s="77"/>
      <c r="H47" s="77"/>
      <c r="I47" s="77"/>
      <c r="J47" s="106"/>
      <c r="K47" s="107"/>
      <c r="L47" s="7" t="str">
        <f t="shared" si="6"/>
        <v/>
      </c>
      <c r="M47" s="133"/>
      <c r="O47" s="58">
        <v>4</v>
      </c>
      <c r="P47" s="58" t="b">
        <f t="shared" si="2"/>
        <v>0</v>
      </c>
      <c r="Q47" s="85" t="str">
        <f t="shared" si="1"/>
        <v/>
      </c>
    </row>
    <row r="48" spans="1:17" ht="30" customHeight="1" x14ac:dyDescent="0.25">
      <c r="A48" s="4"/>
      <c r="B48" s="103"/>
      <c r="C48" s="110"/>
      <c r="D48" s="111"/>
      <c r="E48" s="15" t="s">
        <v>51</v>
      </c>
      <c r="F48" s="77"/>
      <c r="G48" s="77"/>
      <c r="H48" s="77"/>
      <c r="I48" s="77"/>
      <c r="J48" s="106"/>
      <c r="K48" s="107"/>
      <c r="L48" s="7" t="str">
        <f t="shared" si="6"/>
        <v/>
      </c>
      <c r="M48" s="133"/>
      <c r="O48" s="58">
        <v>4</v>
      </c>
      <c r="P48" s="58" t="b">
        <f t="shared" si="2"/>
        <v>0</v>
      </c>
      <c r="Q48" s="85" t="str">
        <f t="shared" si="1"/>
        <v/>
      </c>
    </row>
    <row r="49" spans="1:17" ht="30" customHeight="1" x14ac:dyDescent="0.25">
      <c r="A49" s="4"/>
      <c r="B49" s="103"/>
      <c r="C49" s="110"/>
      <c r="D49" s="111"/>
      <c r="E49" s="15" t="s">
        <v>52</v>
      </c>
      <c r="F49" s="77"/>
      <c r="G49" s="77"/>
      <c r="H49" s="77"/>
      <c r="I49" s="77"/>
      <c r="J49" s="106"/>
      <c r="K49" s="107"/>
      <c r="L49" s="7" t="str">
        <f t="shared" si="6"/>
        <v/>
      </c>
      <c r="M49" s="133"/>
      <c r="O49" s="58">
        <v>4</v>
      </c>
      <c r="P49" s="58" t="b">
        <f t="shared" si="2"/>
        <v>0</v>
      </c>
      <c r="Q49" s="85" t="str">
        <f t="shared" si="1"/>
        <v/>
      </c>
    </row>
    <row r="50" spans="1:17" ht="30" customHeight="1" x14ac:dyDescent="0.25">
      <c r="A50" s="4"/>
      <c r="B50" s="103"/>
      <c r="C50" s="110"/>
      <c r="D50" s="111"/>
      <c r="E50" s="15" t="s">
        <v>53</v>
      </c>
      <c r="F50" s="77"/>
      <c r="G50" s="77"/>
      <c r="H50" s="77"/>
      <c r="I50" s="77"/>
      <c r="J50" s="106"/>
      <c r="K50" s="107"/>
      <c r="L50" s="7" t="str">
        <f t="shared" si="6"/>
        <v/>
      </c>
      <c r="M50" s="133"/>
      <c r="O50" s="58">
        <v>4</v>
      </c>
      <c r="P50" s="58" t="b">
        <f t="shared" si="2"/>
        <v>0</v>
      </c>
      <c r="Q50" s="85" t="str">
        <f t="shared" si="1"/>
        <v/>
      </c>
    </row>
    <row r="51" spans="1:17" ht="30" customHeight="1" x14ac:dyDescent="0.25">
      <c r="A51" s="4"/>
      <c r="B51" s="103"/>
      <c r="C51" s="110"/>
      <c r="D51" s="111"/>
      <c r="E51" s="15" t="s">
        <v>54</v>
      </c>
      <c r="F51" s="77"/>
      <c r="G51" s="77"/>
      <c r="H51" s="77"/>
      <c r="I51" s="77"/>
      <c r="J51" s="106"/>
      <c r="K51" s="107"/>
      <c r="L51" s="7" t="str">
        <f t="shared" si="6"/>
        <v/>
      </c>
      <c r="M51" s="133"/>
      <c r="O51" s="58">
        <v>4</v>
      </c>
      <c r="P51" s="58" t="b">
        <f t="shared" si="2"/>
        <v>0</v>
      </c>
      <c r="Q51" s="85" t="str">
        <f t="shared" si="1"/>
        <v/>
      </c>
    </row>
    <row r="52" spans="1:17" ht="30" customHeight="1" x14ac:dyDescent="0.25">
      <c r="A52" s="4"/>
      <c r="B52" s="103"/>
      <c r="C52" s="110"/>
      <c r="D52" s="111"/>
      <c r="E52" s="15" t="s">
        <v>55</v>
      </c>
      <c r="F52" s="77"/>
      <c r="G52" s="77"/>
      <c r="H52" s="77"/>
      <c r="I52" s="77"/>
      <c r="J52" s="106"/>
      <c r="K52" s="107"/>
      <c r="L52" s="7" t="str">
        <f t="shared" si="6"/>
        <v/>
      </c>
      <c r="M52" s="133"/>
      <c r="O52" s="58">
        <v>4</v>
      </c>
      <c r="P52" s="58" t="b">
        <f t="shared" si="2"/>
        <v>0</v>
      </c>
      <c r="Q52" s="85" t="str">
        <f t="shared" si="1"/>
        <v/>
      </c>
    </row>
    <row r="53" spans="1:17" ht="30" customHeight="1" x14ac:dyDescent="0.25">
      <c r="A53" s="4"/>
      <c r="B53" s="103"/>
      <c r="C53" s="110"/>
      <c r="D53" s="111"/>
      <c r="E53" s="15" t="s">
        <v>56</v>
      </c>
      <c r="F53" s="77"/>
      <c r="G53" s="77"/>
      <c r="H53" s="77"/>
      <c r="I53" s="77"/>
      <c r="J53" s="106"/>
      <c r="K53" s="107"/>
      <c r="L53" s="7" t="str">
        <f t="shared" si="6"/>
        <v/>
      </c>
      <c r="M53" s="133"/>
      <c r="O53" s="58">
        <v>4</v>
      </c>
      <c r="P53" s="58" t="b">
        <f t="shared" si="2"/>
        <v>0</v>
      </c>
      <c r="Q53" s="85" t="str">
        <f t="shared" si="1"/>
        <v/>
      </c>
    </row>
    <row r="54" spans="1:17" ht="30" customHeight="1" x14ac:dyDescent="0.25">
      <c r="A54" s="4"/>
      <c r="B54" s="103"/>
      <c r="C54" s="110"/>
      <c r="D54" s="111"/>
      <c r="E54" s="15" t="s">
        <v>57</v>
      </c>
      <c r="F54" s="77"/>
      <c r="G54" s="77"/>
      <c r="H54" s="77"/>
      <c r="I54" s="77"/>
      <c r="J54" s="106"/>
      <c r="K54" s="107"/>
      <c r="L54" s="7" t="str">
        <f t="shared" si="6"/>
        <v/>
      </c>
      <c r="M54" s="133"/>
      <c r="O54" s="58">
        <v>4</v>
      </c>
      <c r="P54" s="58" t="b">
        <f t="shared" si="2"/>
        <v>0</v>
      </c>
      <c r="Q54" s="85" t="str">
        <f t="shared" si="1"/>
        <v/>
      </c>
    </row>
    <row r="55" spans="1:17" ht="30" customHeight="1" x14ac:dyDescent="0.25">
      <c r="A55" s="4"/>
      <c r="B55" s="103"/>
      <c r="C55" s="110"/>
      <c r="D55" s="111"/>
      <c r="E55" s="15" t="s">
        <v>58</v>
      </c>
      <c r="F55" s="77"/>
      <c r="G55" s="77"/>
      <c r="H55" s="77"/>
      <c r="I55" s="77"/>
      <c r="J55" s="106"/>
      <c r="K55" s="107"/>
      <c r="L55" s="7" t="str">
        <f t="shared" si="6"/>
        <v/>
      </c>
      <c r="M55" s="133"/>
      <c r="O55" s="58">
        <v>4</v>
      </c>
      <c r="P55" s="58" t="b">
        <f t="shared" si="2"/>
        <v>0</v>
      </c>
      <c r="Q55" s="85" t="str">
        <f t="shared" si="1"/>
        <v/>
      </c>
    </row>
    <row r="56" spans="1:17" ht="30" customHeight="1" x14ac:dyDescent="0.25">
      <c r="A56" s="4"/>
      <c r="B56" s="103"/>
      <c r="C56" s="110"/>
      <c r="D56" s="111"/>
      <c r="E56" s="15" t="s">
        <v>59</v>
      </c>
      <c r="F56" s="77"/>
      <c r="G56" s="77"/>
      <c r="H56" s="77"/>
      <c r="I56" s="77"/>
      <c r="J56" s="106"/>
      <c r="K56" s="107"/>
      <c r="L56" s="7" t="str">
        <f t="shared" si="6"/>
        <v/>
      </c>
      <c r="M56" s="133"/>
      <c r="O56" s="58">
        <v>4</v>
      </c>
      <c r="P56" s="58" t="b">
        <f t="shared" si="2"/>
        <v>0</v>
      </c>
      <c r="Q56" s="85" t="str">
        <f t="shared" si="1"/>
        <v/>
      </c>
    </row>
    <row r="57" spans="1:17" ht="30" customHeight="1" x14ac:dyDescent="0.25">
      <c r="A57" s="4"/>
      <c r="B57" s="103"/>
      <c r="C57" s="110"/>
      <c r="D57" s="111"/>
      <c r="E57" s="15" t="s">
        <v>60</v>
      </c>
      <c r="F57" s="77"/>
      <c r="G57" s="77"/>
      <c r="H57" s="77"/>
      <c r="I57" s="77"/>
      <c r="J57" s="106"/>
      <c r="K57" s="107"/>
      <c r="L57" s="7" t="str">
        <f t="shared" si="6"/>
        <v/>
      </c>
      <c r="M57" s="133"/>
      <c r="O57" s="58">
        <v>4</v>
      </c>
      <c r="P57" s="58" t="b">
        <f t="shared" si="2"/>
        <v>0</v>
      </c>
      <c r="Q57" s="85" t="str">
        <f t="shared" si="1"/>
        <v/>
      </c>
    </row>
    <row r="58" spans="1:17" ht="30" customHeight="1" x14ac:dyDescent="0.25">
      <c r="A58" s="4"/>
      <c r="B58" s="103"/>
      <c r="C58" s="110"/>
      <c r="D58" s="111"/>
      <c r="E58" s="15" t="s">
        <v>61</v>
      </c>
      <c r="F58" s="77"/>
      <c r="G58" s="77"/>
      <c r="H58" s="77"/>
      <c r="I58" s="77"/>
      <c r="J58" s="106"/>
      <c r="K58" s="107"/>
      <c r="L58" s="7" t="str">
        <f t="shared" si="6"/>
        <v/>
      </c>
      <c r="M58" s="133"/>
      <c r="O58" s="58">
        <v>4</v>
      </c>
      <c r="P58" s="58" t="b">
        <f t="shared" si="2"/>
        <v>0</v>
      </c>
      <c r="Q58" s="85" t="str">
        <f t="shared" si="1"/>
        <v/>
      </c>
    </row>
    <row r="59" spans="1:17" ht="30" customHeight="1" x14ac:dyDescent="0.25">
      <c r="A59" s="4"/>
      <c r="B59" s="103"/>
      <c r="C59" s="110"/>
      <c r="D59" s="111"/>
      <c r="E59" s="15" t="s">
        <v>305</v>
      </c>
      <c r="F59" s="106"/>
      <c r="G59" s="144"/>
      <c r="H59" s="144"/>
      <c r="I59" s="107"/>
      <c r="J59" s="77"/>
      <c r="K59" s="77"/>
      <c r="L59" s="7" t="str">
        <f t="shared" si="6"/>
        <v/>
      </c>
      <c r="M59" s="133"/>
      <c r="O59" s="58">
        <v>2</v>
      </c>
      <c r="P59" s="58" t="str">
        <f t="shared" si="2"/>
        <v/>
      </c>
      <c r="Q59" s="85" t="str">
        <f t="shared" si="1"/>
        <v/>
      </c>
    </row>
    <row r="60" spans="1:17" ht="30" customHeight="1" x14ac:dyDescent="0.25">
      <c r="A60" s="4"/>
      <c r="B60" s="103"/>
      <c r="C60" s="112"/>
      <c r="D60" s="113"/>
      <c r="E60" s="15" t="s">
        <v>306</v>
      </c>
      <c r="F60" s="106"/>
      <c r="G60" s="144"/>
      <c r="H60" s="144"/>
      <c r="I60" s="107"/>
      <c r="J60" s="77"/>
      <c r="K60" s="77"/>
      <c r="L60" s="7" t="str">
        <f t="shared" si="6"/>
        <v/>
      </c>
      <c r="M60" s="134"/>
      <c r="O60" s="58">
        <v>2</v>
      </c>
      <c r="P60" s="58" t="str">
        <f t="shared" si="2"/>
        <v/>
      </c>
      <c r="Q60" s="85" t="str">
        <f t="shared" si="1"/>
        <v/>
      </c>
    </row>
    <row r="61" spans="1:17" ht="30" x14ac:dyDescent="0.25">
      <c r="B61" s="103" t="s">
        <v>27</v>
      </c>
      <c r="C61" s="97" t="s">
        <v>16</v>
      </c>
      <c r="D61" s="98"/>
      <c r="E61" s="20" t="s">
        <v>382</v>
      </c>
      <c r="F61" s="21" t="s">
        <v>295</v>
      </c>
      <c r="G61" s="21" t="s">
        <v>287</v>
      </c>
      <c r="H61" s="21" t="s">
        <v>288</v>
      </c>
      <c r="I61" s="21" t="s">
        <v>289</v>
      </c>
      <c r="J61" s="21" t="s">
        <v>293</v>
      </c>
      <c r="K61" s="21" t="s">
        <v>294</v>
      </c>
      <c r="L61" s="21" t="s">
        <v>296</v>
      </c>
      <c r="M61" s="22" t="s">
        <v>297</v>
      </c>
      <c r="O61" s="58" t="s">
        <v>482</v>
      </c>
      <c r="P61" s="58" t="str">
        <f t="shared" si="2"/>
        <v/>
      </c>
      <c r="Q61" s="85" t="str">
        <f t="shared" si="1"/>
        <v/>
      </c>
    </row>
    <row r="62" spans="1:17" ht="30" customHeight="1" x14ac:dyDescent="0.25">
      <c r="A62" s="4"/>
      <c r="B62" s="103"/>
      <c r="C62" s="99"/>
      <c r="D62" s="100"/>
      <c r="E62" s="15" t="s">
        <v>62</v>
      </c>
      <c r="F62" s="77"/>
      <c r="G62" s="77"/>
      <c r="H62" s="77"/>
      <c r="I62" s="77"/>
      <c r="J62" s="106"/>
      <c r="K62" s="107"/>
      <c r="L62" s="7" t="str">
        <f t="shared" ref="L62:L76" si="7">IF(F62="x", 0, IF(G62="x", 1, IF(H62="x", 4, IF(I62="x", 8, IF(J62="x", 8, IF(K62="x", 0, ""))))))</f>
        <v/>
      </c>
      <c r="M62" s="132">
        <f>SUM(L62:L76)</f>
        <v>0</v>
      </c>
      <c r="O62" s="58">
        <v>4</v>
      </c>
      <c r="P62" s="58" t="b">
        <f t="shared" si="2"/>
        <v>0</v>
      </c>
      <c r="Q62" s="85" t="str">
        <f t="shared" si="1"/>
        <v/>
      </c>
    </row>
    <row r="63" spans="1:17" ht="30" customHeight="1" x14ac:dyDescent="0.25">
      <c r="A63" s="4"/>
      <c r="B63" s="103"/>
      <c r="C63" s="99"/>
      <c r="D63" s="100"/>
      <c r="E63" s="15" t="s">
        <v>63</v>
      </c>
      <c r="F63" s="77"/>
      <c r="G63" s="77"/>
      <c r="H63" s="77"/>
      <c r="I63" s="77"/>
      <c r="J63" s="106"/>
      <c r="K63" s="107"/>
      <c r="L63" s="7" t="str">
        <f t="shared" si="7"/>
        <v/>
      </c>
      <c r="M63" s="133"/>
      <c r="O63" s="58">
        <v>4</v>
      </c>
      <c r="P63" s="58" t="b">
        <f t="shared" si="2"/>
        <v>0</v>
      </c>
      <c r="Q63" s="85" t="str">
        <f t="shared" si="1"/>
        <v/>
      </c>
    </row>
    <row r="64" spans="1:17" ht="30" customHeight="1" x14ac:dyDescent="0.25">
      <c r="A64" s="4"/>
      <c r="B64" s="103"/>
      <c r="C64" s="99"/>
      <c r="D64" s="100"/>
      <c r="E64" s="15" t="s">
        <v>64</v>
      </c>
      <c r="F64" s="77"/>
      <c r="G64" s="77"/>
      <c r="H64" s="77"/>
      <c r="I64" s="77"/>
      <c r="J64" s="106"/>
      <c r="K64" s="107"/>
      <c r="L64" s="7" t="str">
        <f t="shared" si="7"/>
        <v/>
      </c>
      <c r="M64" s="133"/>
      <c r="O64" s="58">
        <v>4</v>
      </c>
      <c r="P64" s="58" t="b">
        <f t="shared" si="2"/>
        <v>0</v>
      </c>
      <c r="Q64" s="85" t="str">
        <f t="shared" si="1"/>
        <v/>
      </c>
    </row>
    <row r="65" spans="1:17" ht="30" customHeight="1" x14ac:dyDescent="0.25">
      <c r="A65" s="4"/>
      <c r="B65" s="103"/>
      <c r="C65" s="99"/>
      <c r="D65" s="100"/>
      <c r="E65" s="15" t="s">
        <v>65</v>
      </c>
      <c r="F65" s="77"/>
      <c r="G65" s="77"/>
      <c r="H65" s="77"/>
      <c r="I65" s="77"/>
      <c r="J65" s="106"/>
      <c r="K65" s="107"/>
      <c r="L65" s="7" t="str">
        <f t="shared" si="7"/>
        <v/>
      </c>
      <c r="M65" s="133"/>
      <c r="O65" s="58">
        <v>4</v>
      </c>
      <c r="P65" s="58" t="b">
        <f t="shared" si="2"/>
        <v>0</v>
      </c>
      <c r="Q65" s="85" t="str">
        <f t="shared" si="1"/>
        <v/>
      </c>
    </row>
    <row r="66" spans="1:17" ht="30" customHeight="1" x14ac:dyDescent="0.25">
      <c r="A66" s="4"/>
      <c r="B66" s="103"/>
      <c r="C66" s="99"/>
      <c r="D66" s="100"/>
      <c r="E66" s="15" t="s">
        <v>66</v>
      </c>
      <c r="F66" s="77"/>
      <c r="G66" s="77"/>
      <c r="H66" s="77"/>
      <c r="I66" s="77"/>
      <c r="J66" s="106"/>
      <c r="K66" s="107"/>
      <c r="L66" s="7" t="str">
        <f t="shared" si="7"/>
        <v/>
      </c>
      <c r="M66" s="133"/>
      <c r="O66" s="58">
        <v>4</v>
      </c>
      <c r="P66" s="58" t="b">
        <f t="shared" si="2"/>
        <v>0</v>
      </c>
      <c r="Q66" s="85" t="str">
        <f t="shared" si="1"/>
        <v/>
      </c>
    </row>
    <row r="67" spans="1:17" ht="30" customHeight="1" x14ac:dyDescent="0.25">
      <c r="A67" s="4"/>
      <c r="B67" s="103"/>
      <c r="C67" s="99"/>
      <c r="D67" s="100"/>
      <c r="E67" s="15" t="s">
        <v>67</v>
      </c>
      <c r="F67" s="77"/>
      <c r="G67" s="77"/>
      <c r="H67" s="77"/>
      <c r="I67" s="77"/>
      <c r="J67" s="106"/>
      <c r="K67" s="107"/>
      <c r="L67" s="7" t="str">
        <f t="shared" si="7"/>
        <v/>
      </c>
      <c r="M67" s="133"/>
      <c r="O67" s="58">
        <v>4</v>
      </c>
      <c r="P67" s="58" t="b">
        <f t="shared" si="2"/>
        <v>0</v>
      </c>
      <c r="Q67" s="85" t="str">
        <f t="shared" si="1"/>
        <v/>
      </c>
    </row>
    <row r="68" spans="1:17" ht="30" customHeight="1" x14ac:dyDescent="0.25">
      <c r="A68" s="4"/>
      <c r="B68" s="103"/>
      <c r="C68" s="99"/>
      <c r="D68" s="100"/>
      <c r="E68" s="15" t="s">
        <v>68</v>
      </c>
      <c r="F68" s="77"/>
      <c r="G68" s="77"/>
      <c r="H68" s="77"/>
      <c r="I68" s="77"/>
      <c r="J68" s="106"/>
      <c r="K68" s="107"/>
      <c r="L68" s="7" t="str">
        <f t="shared" si="7"/>
        <v/>
      </c>
      <c r="M68" s="133"/>
      <c r="O68" s="58">
        <v>4</v>
      </c>
      <c r="P68" s="58" t="b">
        <f t="shared" si="2"/>
        <v>0</v>
      </c>
      <c r="Q68" s="85" t="str">
        <f t="shared" si="1"/>
        <v/>
      </c>
    </row>
    <row r="69" spans="1:17" ht="30" customHeight="1" x14ac:dyDescent="0.25">
      <c r="A69" s="4"/>
      <c r="B69" s="103"/>
      <c r="C69" s="99"/>
      <c r="D69" s="100"/>
      <c r="E69" s="15" t="s">
        <v>69</v>
      </c>
      <c r="F69" s="77"/>
      <c r="G69" s="77"/>
      <c r="H69" s="77"/>
      <c r="I69" s="77"/>
      <c r="J69" s="106"/>
      <c r="K69" s="107"/>
      <c r="L69" s="7" t="str">
        <f t="shared" si="7"/>
        <v/>
      </c>
      <c r="M69" s="133"/>
      <c r="O69" s="58">
        <v>4</v>
      </c>
      <c r="P69" s="58" t="b">
        <f t="shared" si="2"/>
        <v>0</v>
      </c>
      <c r="Q69" s="85" t="str">
        <f t="shared" si="1"/>
        <v/>
      </c>
    </row>
    <row r="70" spans="1:17" ht="30" customHeight="1" x14ac:dyDescent="0.25">
      <c r="A70" s="4"/>
      <c r="B70" s="103"/>
      <c r="C70" s="99"/>
      <c r="D70" s="100"/>
      <c r="E70" s="15" t="s">
        <v>70</v>
      </c>
      <c r="F70" s="77"/>
      <c r="G70" s="77"/>
      <c r="H70" s="77"/>
      <c r="I70" s="77"/>
      <c r="J70" s="106"/>
      <c r="K70" s="107"/>
      <c r="L70" s="7" t="str">
        <f t="shared" si="7"/>
        <v/>
      </c>
      <c r="M70" s="133"/>
      <c r="O70" s="58">
        <v>4</v>
      </c>
      <c r="P70" s="58" t="b">
        <f t="shared" si="2"/>
        <v>0</v>
      </c>
      <c r="Q70" s="85" t="str">
        <f t="shared" si="1"/>
        <v/>
      </c>
    </row>
    <row r="71" spans="1:17" ht="30" customHeight="1" x14ac:dyDescent="0.25">
      <c r="A71" s="4"/>
      <c r="B71" s="103"/>
      <c r="C71" s="99"/>
      <c r="D71" s="100"/>
      <c r="E71" s="15" t="s">
        <v>307</v>
      </c>
      <c r="F71" s="106"/>
      <c r="G71" s="144"/>
      <c r="H71" s="144"/>
      <c r="I71" s="107"/>
      <c r="J71" s="77"/>
      <c r="K71" s="77"/>
      <c r="L71" s="7" t="str">
        <f t="shared" si="7"/>
        <v/>
      </c>
      <c r="M71" s="133"/>
      <c r="O71" s="58">
        <v>2</v>
      </c>
      <c r="P71" s="58" t="str">
        <f t="shared" ref="P71:P134" si="8">IF(O71=4, IF(COUNTIF(F71:I71, "x")&gt;1, "error"), IF(COUNTIF(J71:K71, "x")&gt;1, "error", ""))</f>
        <v/>
      </c>
      <c r="Q71" s="85" t="str">
        <f t="shared" ref="Q71:Q134" si="9">IF(P71="error", "Please enter only one response for this question.", "")</f>
        <v/>
      </c>
    </row>
    <row r="72" spans="1:17" ht="30" customHeight="1" x14ac:dyDescent="0.25">
      <c r="A72" s="4"/>
      <c r="B72" s="103"/>
      <c r="C72" s="99"/>
      <c r="D72" s="100"/>
      <c r="E72" s="15" t="s">
        <v>308</v>
      </c>
      <c r="F72" s="106"/>
      <c r="G72" s="144"/>
      <c r="H72" s="144"/>
      <c r="I72" s="107"/>
      <c r="J72" s="77"/>
      <c r="K72" s="77"/>
      <c r="L72" s="7" t="str">
        <f t="shared" si="7"/>
        <v/>
      </c>
      <c r="M72" s="133"/>
      <c r="O72" s="58">
        <v>2</v>
      </c>
      <c r="P72" s="58" t="str">
        <f t="shared" si="8"/>
        <v/>
      </c>
      <c r="Q72" s="85" t="str">
        <f t="shared" si="9"/>
        <v/>
      </c>
    </row>
    <row r="73" spans="1:17" ht="30" customHeight="1" x14ac:dyDescent="0.25">
      <c r="A73" s="4"/>
      <c r="B73" s="103"/>
      <c r="C73" s="99"/>
      <c r="D73" s="100"/>
      <c r="E73" s="15" t="s">
        <v>309</v>
      </c>
      <c r="F73" s="106"/>
      <c r="G73" s="144"/>
      <c r="H73" s="144"/>
      <c r="I73" s="107"/>
      <c r="J73" s="77"/>
      <c r="K73" s="77"/>
      <c r="L73" s="7" t="str">
        <f t="shared" si="7"/>
        <v/>
      </c>
      <c r="M73" s="133"/>
      <c r="O73" s="58">
        <v>2</v>
      </c>
      <c r="P73" s="58" t="str">
        <f t="shared" si="8"/>
        <v/>
      </c>
      <c r="Q73" s="85" t="str">
        <f t="shared" si="9"/>
        <v/>
      </c>
    </row>
    <row r="74" spans="1:17" ht="30" customHeight="1" x14ac:dyDescent="0.25">
      <c r="A74" s="4"/>
      <c r="B74" s="103"/>
      <c r="C74" s="99"/>
      <c r="D74" s="100"/>
      <c r="E74" s="15" t="s">
        <v>310</v>
      </c>
      <c r="F74" s="106"/>
      <c r="G74" s="144"/>
      <c r="H74" s="144"/>
      <c r="I74" s="107"/>
      <c r="J74" s="77"/>
      <c r="K74" s="77"/>
      <c r="L74" s="7" t="str">
        <f t="shared" si="7"/>
        <v/>
      </c>
      <c r="M74" s="133"/>
      <c r="O74" s="58">
        <v>2</v>
      </c>
      <c r="P74" s="58" t="str">
        <f t="shared" si="8"/>
        <v/>
      </c>
      <c r="Q74" s="85" t="str">
        <f t="shared" si="9"/>
        <v/>
      </c>
    </row>
    <row r="75" spans="1:17" ht="30" customHeight="1" x14ac:dyDescent="0.25">
      <c r="A75" s="4"/>
      <c r="B75" s="103"/>
      <c r="C75" s="99"/>
      <c r="D75" s="100"/>
      <c r="E75" s="15" t="s">
        <v>311</v>
      </c>
      <c r="F75" s="106"/>
      <c r="G75" s="144"/>
      <c r="H75" s="144"/>
      <c r="I75" s="107"/>
      <c r="J75" s="77"/>
      <c r="K75" s="77"/>
      <c r="L75" s="7" t="str">
        <f t="shared" si="7"/>
        <v/>
      </c>
      <c r="M75" s="133"/>
      <c r="O75" s="58">
        <v>2</v>
      </c>
      <c r="P75" s="58" t="str">
        <f t="shared" si="8"/>
        <v/>
      </c>
      <c r="Q75" s="85" t="str">
        <f t="shared" si="9"/>
        <v/>
      </c>
    </row>
    <row r="76" spans="1:17" ht="30" customHeight="1" x14ac:dyDescent="0.25">
      <c r="A76" s="4"/>
      <c r="B76" s="103"/>
      <c r="C76" s="101"/>
      <c r="D76" s="102"/>
      <c r="E76" s="15" t="s">
        <v>312</v>
      </c>
      <c r="F76" s="106"/>
      <c r="G76" s="144"/>
      <c r="H76" s="144"/>
      <c r="I76" s="107"/>
      <c r="J76" s="77"/>
      <c r="K76" s="77"/>
      <c r="L76" s="7" t="str">
        <f t="shared" si="7"/>
        <v/>
      </c>
      <c r="M76" s="134"/>
      <c r="O76" s="58">
        <v>2</v>
      </c>
      <c r="P76" s="58" t="str">
        <f t="shared" si="8"/>
        <v/>
      </c>
      <c r="Q76" s="85" t="str">
        <f t="shared" si="9"/>
        <v/>
      </c>
    </row>
    <row r="77" spans="1:17" ht="30" x14ac:dyDescent="0.25">
      <c r="B77" s="103"/>
      <c r="C77" s="114" t="s">
        <v>15</v>
      </c>
      <c r="D77" s="115"/>
      <c r="E77" s="20" t="s">
        <v>382</v>
      </c>
      <c r="F77" s="21" t="s">
        <v>295</v>
      </c>
      <c r="G77" s="21" t="s">
        <v>287</v>
      </c>
      <c r="H77" s="21" t="s">
        <v>288</v>
      </c>
      <c r="I77" s="21" t="s">
        <v>289</v>
      </c>
      <c r="J77" s="21" t="s">
        <v>293</v>
      </c>
      <c r="K77" s="21" t="s">
        <v>294</v>
      </c>
      <c r="L77" s="21" t="s">
        <v>296</v>
      </c>
      <c r="M77" s="22" t="s">
        <v>297</v>
      </c>
      <c r="O77" s="58" t="s">
        <v>482</v>
      </c>
      <c r="P77" s="58" t="str">
        <f t="shared" si="8"/>
        <v/>
      </c>
      <c r="Q77" s="85" t="str">
        <f t="shared" si="9"/>
        <v/>
      </c>
    </row>
    <row r="78" spans="1:17" ht="30" customHeight="1" x14ac:dyDescent="0.25">
      <c r="A78" s="4"/>
      <c r="B78" s="103"/>
      <c r="C78" s="116"/>
      <c r="D78" s="117"/>
      <c r="E78" s="15" t="s">
        <v>71</v>
      </c>
      <c r="F78" s="77"/>
      <c r="G78" s="77"/>
      <c r="H78" s="77"/>
      <c r="I78" s="77"/>
      <c r="J78" s="106"/>
      <c r="K78" s="107"/>
      <c r="L78" s="7" t="str">
        <f t="shared" ref="L78:L89" si="10">IF(F78="x", 0, IF(G78="x", 1, IF(H78="x", 4, IF(I78="x", 8, IF(J78="x", 8, IF(K78="x", 0, ""))))))</f>
        <v/>
      </c>
      <c r="M78" s="132">
        <f>SUM(L78:L89)</f>
        <v>0</v>
      </c>
      <c r="O78" s="58">
        <v>4</v>
      </c>
      <c r="P78" s="58" t="b">
        <f t="shared" si="8"/>
        <v>0</v>
      </c>
      <c r="Q78" s="85" t="str">
        <f t="shared" si="9"/>
        <v/>
      </c>
    </row>
    <row r="79" spans="1:17" ht="30" customHeight="1" x14ac:dyDescent="0.25">
      <c r="A79" s="4"/>
      <c r="B79" s="103"/>
      <c r="C79" s="116"/>
      <c r="D79" s="117"/>
      <c r="E79" s="15" t="s">
        <v>72</v>
      </c>
      <c r="F79" s="77"/>
      <c r="G79" s="77"/>
      <c r="H79" s="77"/>
      <c r="I79" s="77"/>
      <c r="J79" s="106"/>
      <c r="K79" s="107"/>
      <c r="L79" s="7" t="str">
        <f t="shared" si="10"/>
        <v/>
      </c>
      <c r="M79" s="133"/>
      <c r="O79" s="58">
        <v>4</v>
      </c>
      <c r="P79" s="58" t="b">
        <f t="shared" si="8"/>
        <v>0</v>
      </c>
      <c r="Q79" s="85" t="str">
        <f t="shared" si="9"/>
        <v/>
      </c>
    </row>
    <row r="80" spans="1:17" ht="30" customHeight="1" x14ac:dyDescent="0.25">
      <c r="A80" s="4"/>
      <c r="B80" s="103"/>
      <c r="C80" s="116"/>
      <c r="D80" s="117"/>
      <c r="E80" s="15" t="s">
        <v>73</v>
      </c>
      <c r="F80" s="77"/>
      <c r="G80" s="77"/>
      <c r="H80" s="77"/>
      <c r="I80" s="77"/>
      <c r="J80" s="106"/>
      <c r="K80" s="107"/>
      <c r="L80" s="7" t="str">
        <f t="shared" si="10"/>
        <v/>
      </c>
      <c r="M80" s="133"/>
      <c r="O80" s="58">
        <v>4</v>
      </c>
      <c r="P80" s="58" t="b">
        <f t="shared" si="8"/>
        <v>0</v>
      </c>
      <c r="Q80" s="85" t="str">
        <f t="shared" si="9"/>
        <v/>
      </c>
    </row>
    <row r="81" spans="1:17" ht="30" customHeight="1" x14ac:dyDescent="0.25">
      <c r="A81" s="4"/>
      <c r="B81" s="103"/>
      <c r="C81" s="116"/>
      <c r="D81" s="117"/>
      <c r="E81" s="15" t="s">
        <v>74</v>
      </c>
      <c r="F81" s="77"/>
      <c r="G81" s="77"/>
      <c r="H81" s="77"/>
      <c r="I81" s="77"/>
      <c r="J81" s="106"/>
      <c r="K81" s="107"/>
      <c r="L81" s="7" t="str">
        <f t="shared" si="10"/>
        <v/>
      </c>
      <c r="M81" s="133"/>
      <c r="O81" s="58">
        <v>4</v>
      </c>
      <c r="P81" s="58" t="b">
        <f t="shared" si="8"/>
        <v>0</v>
      </c>
      <c r="Q81" s="85" t="str">
        <f t="shared" si="9"/>
        <v/>
      </c>
    </row>
    <row r="82" spans="1:17" ht="30" customHeight="1" x14ac:dyDescent="0.25">
      <c r="A82" s="4"/>
      <c r="B82" s="103"/>
      <c r="C82" s="116"/>
      <c r="D82" s="117"/>
      <c r="E82" s="15" t="s">
        <v>75</v>
      </c>
      <c r="F82" s="77"/>
      <c r="G82" s="77"/>
      <c r="H82" s="77"/>
      <c r="I82" s="77"/>
      <c r="J82" s="106"/>
      <c r="K82" s="107"/>
      <c r="L82" s="7" t="str">
        <f t="shared" si="10"/>
        <v/>
      </c>
      <c r="M82" s="133"/>
      <c r="O82" s="58">
        <v>4</v>
      </c>
      <c r="P82" s="58" t="b">
        <f t="shared" si="8"/>
        <v>0</v>
      </c>
      <c r="Q82" s="85" t="str">
        <f t="shared" si="9"/>
        <v/>
      </c>
    </row>
    <row r="83" spans="1:17" ht="30" customHeight="1" x14ac:dyDescent="0.25">
      <c r="A83" s="4"/>
      <c r="B83" s="103"/>
      <c r="C83" s="116"/>
      <c r="D83" s="117"/>
      <c r="E83" s="15" t="s">
        <v>76</v>
      </c>
      <c r="F83" s="77"/>
      <c r="G83" s="77"/>
      <c r="H83" s="77"/>
      <c r="I83" s="77"/>
      <c r="J83" s="106"/>
      <c r="K83" s="107"/>
      <c r="L83" s="7" t="str">
        <f t="shared" si="10"/>
        <v/>
      </c>
      <c r="M83" s="133"/>
      <c r="O83" s="58">
        <v>4</v>
      </c>
      <c r="P83" s="58" t="b">
        <f t="shared" si="8"/>
        <v>0</v>
      </c>
      <c r="Q83" s="85" t="str">
        <f t="shared" si="9"/>
        <v/>
      </c>
    </row>
    <row r="84" spans="1:17" ht="30" customHeight="1" x14ac:dyDescent="0.25">
      <c r="A84" s="4"/>
      <c r="B84" s="103"/>
      <c r="C84" s="116"/>
      <c r="D84" s="117"/>
      <c r="E84" s="15" t="s">
        <v>77</v>
      </c>
      <c r="F84" s="77"/>
      <c r="G84" s="77"/>
      <c r="H84" s="77"/>
      <c r="I84" s="77"/>
      <c r="J84" s="106"/>
      <c r="K84" s="107"/>
      <c r="L84" s="7" t="str">
        <f t="shared" si="10"/>
        <v/>
      </c>
      <c r="M84" s="133"/>
      <c r="O84" s="58">
        <v>4</v>
      </c>
      <c r="P84" s="58" t="b">
        <f t="shared" si="8"/>
        <v>0</v>
      </c>
      <c r="Q84" s="85" t="str">
        <f t="shared" si="9"/>
        <v/>
      </c>
    </row>
    <row r="85" spans="1:17" ht="30" customHeight="1" x14ac:dyDescent="0.25">
      <c r="A85" s="4"/>
      <c r="B85" s="103"/>
      <c r="C85" s="116"/>
      <c r="D85" s="117"/>
      <c r="E85" s="15" t="s">
        <v>313</v>
      </c>
      <c r="F85" s="106"/>
      <c r="G85" s="144"/>
      <c r="H85" s="144"/>
      <c r="I85" s="107"/>
      <c r="J85" s="77"/>
      <c r="K85" s="77"/>
      <c r="L85" s="7" t="str">
        <f t="shared" si="10"/>
        <v/>
      </c>
      <c r="M85" s="133"/>
      <c r="O85" s="58">
        <v>2</v>
      </c>
      <c r="P85" s="58" t="str">
        <f t="shared" si="8"/>
        <v/>
      </c>
      <c r="Q85" s="85" t="str">
        <f t="shared" si="9"/>
        <v/>
      </c>
    </row>
    <row r="86" spans="1:17" ht="30" customHeight="1" x14ac:dyDescent="0.25">
      <c r="A86" s="4"/>
      <c r="B86" s="103"/>
      <c r="C86" s="116"/>
      <c r="D86" s="117"/>
      <c r="E86" s="15" t="s">
        <v>314</v>
      </c>
      <c r="F86" s="106"/>
      <c r="G86" s="144"/>
      <c r="H86" s="144"/>
      <c r="I86" s="107"/>
      <c r="J86" s="77"/>
      <c r="K86" s="77"/>
      <c r="L86" s="7" t="str">
        <f t="shared" si="10"/>
        <v/>
      </c>
      <c r="M86" s="133"/>
      <c r="O86" s="58">
        <v>2</v>
      </c>
      <c r="P86" s="58" t="str">
        <f t="shared" si="8"/>
        <v/>
      </c>
      <c r="Q86" s="85" t="str">
        <f t="shared" si="9"/>
        <v/>
      </c>
    </row>
    <row r="87" spans="1:17" ht="30" customHeight="1" x14ac:dyDescent="0.25">
      <c r="A87" s="4"/>
      <c r="B87" s="103"/>
      <c r="C87" s="116"/>
      <c r="D87" s="117"/>
      <c r="E87" s="15" t="s">
        <v>78</v>
      </c>
      <c r="F87" s="77"/>
      <c r="G87" s="77"/>
      <c r="H87" s="77"/>
      <c r="I87" s="77"/>
      <c r="J87" s="106"/>
      <c r="K87" s="107"/>
      <c r="L87" s="7" t="str">
        <f t="shared" si="10"/>
        <v/>
      </c>
      <c r="M87" s="133"/>
      <c r="O87" s="58">
        <v>4</v>
      </c>
      <c r="P87" s="58" t="b">
        <f t="shared" si="8"/>
        <v>0</v>
      </c>
      <c r="Q87" s="85" t="str">
        <f t="shared" si="9"/>
        <v/>
      </c>
    </row>
    <row r="88" spans="1:17" ht="30" customHeight="1" x14ac:dyDescent="0.25">
      <c r="A88" s="4"/>
      <c r="B88" s="103"/>
      <c r="C88" s="116"/>
      <c r="D88" s="117"/>
      <c r="E88" s="15" t="s">
        <v>79</v>
      </c>
      <c r="F88" s="77"/>
      <c r="G88" s="77"/>
      <c r="H88" s="77"/>
      <c r="I88" s="77"/>
      <c r="J88" s="106"/>
      <c r="K88" s="107"/>
      <c r="L88" s="7" t="str">
        <f t="shared" si="10"/>
        <v/>
      </c>
      <c r="M88" s="133"/>
      <c r="O88" s="58">
        <v>4</v>
      </c>
      <c r="P88" s="58" t="b">
        <f t="shared" si="8"/>
        <v>0</v>
      </c>
      <c r="Q88" s="85" t="str">
        <f t="shared" si="9"/>
        <v/>
      </c>
    </row>
    <row r="89" spans="1:17" ht="30" customHeight="1" x14ac:dyDescent="0.25">
      <c r="A89" s="4"/>
      <c r="B89" s="103"/>
      <c r="C89" s="118"/>
      <c r="D89" s="119"/>
      <c r="E89" s="15" t="s">
        <v>315</v>
      </c>
      <c r="F89" s="145"/>
      <c r="G89" s="146"/>
      <c r="H89" s="146"/>
      <c r="I89" s="147"/>
      <c r="J89" s="77"/>
      <c r="K89" s="77"/>
      <c r="L89" s="7" t="str">
        <f t="shared" si="10"/>
        <v/>
      </c>
      <c r="M89" s="134"/>
      <c r="O89" s="58">
        <v>2</v>
      </c>
      <c r="P89" s="58" t="str">
        <f t="shared" si="8"/>
        <v/>
      </c>
      <c r="Q89" s="85" t="str">
        <f t="shared" si="9"/>
        <v/>
      </c>
    </row>
    <row r="90" spans="1:17" ht="30" x14ac:dyDescent="0.25">
      <c r="B90" s="120" t="s">
        <v>28</v>
      </c>
      <c r="C90" s="97" t="s">
        <v>16</v>
      </c>
      <c r="D90" s="98"/>
      <c r="E90" s="20" t="s">
        <v>382</v>
      </c>
      <c r="F90" s="21" t="s">
        <v>295</v>
      </c>
      <c r="G90" s="21" t="s">
        <v>287</v>
      </c>
      <c r="H90" s="21" t="s">
        <v>288</v>
      </c>
      <c r="I90" s="21" t="s">
        <v>289</v>
      </c>
      <c r="J90" s="21" t="s">
        <v>293</v>
      </c>
      <c r="K90" s="21" t="s">
        <v>294</v>
      </c>
      <c r="L90" s="21" t="s">
        <v>296</v>
      </c>
      <c r="M90" s="22" t="s">
        <v>297</v>
      </c>
      <c r="O90" s="58" t="s">
        <v>482</v>
      </c>
      <c r="P90" s="58" t="str">
        <f t="shared" si="8"/>
        <v/>
      </c>
      <c r="Q90" s="85" t="str">
        <f t="shared" si="9"/>
        <v/>
      </c>
    </row>
    <row r="91" spans="1:17" ht="30" customHeight="1" x14ac:dyDescent="0.25">
      <c r="B91" s="121"/>
      <c r="C91" s="99"/>
      <c r="D91" s="100"/>
      <c r="E91" s="138" t="s">
        <v>29</v>
      </c>
      <c r="F91" s="139"/>
      <c r="G91" s="139"/>
      <c r="H91" s="139"/>
      <c r="I91" s="139"/>
      <c r="J91" s="139"/>
      <c r="K91" s="139"/>
      <c r="L91" s="140"/>
      <c r="M91" s="132">
        <f>SUM(L91:L107)</f>
        <v>0</v>
      </c>
      <c r="O91" s="58" t="s">
        <v>482</v>
      </c>
      <c r="P91" s="58" t="str">
        <f t="shared" si="8"/>
        <v/>
      </c>
      <c r="Q91" s="85" t="str">
        <f t="shared" si="9"/>
        <v/>
      </c>
    </row>
    <row r="92" spans="1:17" ht="30" customHeight="1" x14ac:dyDescent="0.25">
      <c r="A92" s="4"/>
      <c r="B92" s="121"/>
      <c r="C92" s="99"/>
      <c r="D92" s="100"/>
      <c r="E92" s="15" t="s">
        <v>80</v>
      </c>
      <c r="F92" s="77"/>
      <c r="G92" s="77"/>
      <c r="H92" s="77"/>
      <c r="I92" s="77"/>
      <c r="J92" s="106"/>
      <c r="K92" s="107"/>
      <c r="L92" s="7" t="str">
        <f t="shared" ref="L92:L107" si="11">IF(F92="x", 0, IF(G92="x", 1, IF(H92="x", 4, IF(I92="x", 8, IF(J92="x", 8, IF(K92="x", 0, ""))))))</f>
        <v/>
      </c>
      <c r="M92" s="133"/>
      <c r="O92" s="58">
        <v>4</v>
      </c>
      <c r="P92" s="58" t="b">
        <f t="shared" si="8"/>
        <v>0</v>
      </c>
      <c r="Q92" s="85" t="str">
        <f t="shared" si="9"/>
        <v/>
      </c>
    </row>
    <row r="93" spans="1:17" ht="30" customHeight="1" x14ac:dyDescent="0.25">
      <c r="A93" s="4"/>
      <c r="B93" s="121"/>
      <c r="C93" s="99"/>
      <c r="D93" s="100"/>
      <c r="E93" s="15" t="s">
        <v>81</v>
      </c>
      <c r="F93" s="77"/>
      <c r="G93" s="77"/>
      <c r="H93" s="77"/>
      <c r="I93" s="77"/>
      <c r="J93" s="106"/>
      <c r="K93" s="107"/>
      <c r="L93" s="7" t="str">
        <f t="shared" si="11"/>
        <v/>
      </c>
      <c r="M93" s="133"/>
      <c r="O93" s="58">
        <v>4</v>
      </c>
      <c r="P93" s="58" t="b">
        <f t="shared" si="8"/>
        <v>0</v>
      </c>
      <c r="Q93" s="85" t="str">
        <f t="shared" si="9"/>
        <v/>
      </c>
    </row>
    <row r="94" spans="1:17" ht="30" customHeight="1" x14ac:dyDescent="0.25">
      <c r="A94" s="4"/>
      <c r="B94" s="121"/>
      <c r="C94" s="99"/>
      <c r="D94" s="100"/>
      <c r="E94" s="15" t="s">
        <v>82</v>
      </c>
      <c r="F94" s="77"/>
      <c r="G94" s="77"/>
      <c r="H94" s="77"/>
      <c r="I94" s="77"/>
      <c r="J94" s="106"/>
      <c r="K94" s="107"/>
      <c r="L94" s="7" t="str">
        <f t="shared" si="11"/>
        <v/>
      </c>
      <c r="M94" s="133"/>
      <c r="O94" s="58">
        <v>4</v>
      </c>
      <c r="P94" s="58" t="b">
        <f t="shared" si="8"/>
        <v>0</v>
      </c>
      <c r="Q94" s="85" t="str">
        <f t="shared" si="9"/>
        <v/>
      </c>
    </row>
    <row r="95" spans="1:17" ht="30" customHeight="1" x14ac:dyDescent="0.25">
      <c r="A95" s="4"/>
      <c r="B95" s="121"/>
      <c r="C95" s="99"/>
      <c r="D95" s="100"/>
      <c r="E95" s="15" t="s">
        <v>83</v>
      </c>
      <c r="F95" s="77"/>
      <c r="G95" s="77"/>
      <c r="H95" s="77"/>
      <c r="I95" s="77"/>
      <c r="J95" s="106"/>
      <c r="K95" s="107"/>
      <c r="L95" s="7" t="str">
        <f t="shared" si="11"/>
        <v/>
      </c>
      <c r="M95" s="133"/>
      <c r="O95" s="58">
        <v>4</v>
      </c>
      <c r="P95" s="58" t="b">
        <f t="shared" si="8"/>
        <v>0</v>
      </c>
      <c r="Q95" s="85" t="str">
        <f t="shared" si="9"/>
        <v/>
      </c>
    </row>
    <row r="96" spans="1:17" ht="30" customHeight="1" x14ac:dyDescent="0.25">
      <c r="A96" s="4"/>
      <c r="B96" s="121"/>
      <c r="C96" s="99"/>
      <c r="D96" s="100"/>
      <c r="E96" s="15" t="s">
        <v>84</v>
      </c>
      <c r="F96" s="77"/>
      <c r="G96" s="77"/>
      <c r="H96" s="77"/>
      <c r="I96" s="77"/>
      <c r="J96" s="106"/>
      <c r="K96" s="107"/>
      <c r="L96" s="7" t="str">
        <f t="shared" si="11"/>
        <v/>
      </c>
      <c r="M96" s="133"/>
      <c r="O96" s="58">
        <v>4</v>
      </c>
      <c r="P96" s="58" t="b">
        <f t="shared" si="8"/>
        <v>0</v>
      </c>
      <c r="Q96" s="85" t="str">
        <f t="shared" si="9"/>
        <v/>
      </c>
    </row>
    <row r="97" spans="1:47" ht="30" customHeight="1" x14ac:dyDescent="0.25">
      <c r="A97" s="4"/>
      <c r="B97" s="121"/>
      <c r="C97" s="99"/>
      <c r="D97" s="100"/>
      <c r="E97" s="15" t="s">
        <v>85</v>
      </c>
      <c r="F97" s="77"/>
      <c r="G97" s="77"/>
      <c r="H97" s="77"/>
      <c r="I97" s="77"/>
      <c r="J97" s="106"/>
      <c r="K97" s="107"/>
      <c r="L97" s="7" t="str">
        <f t="shared" si="11"/>
        <v/>
      </c>
      <c r="M97" s="133"/>
      <c r="O97" s="58">
        <v>4</v>
      </c>
      <c r="P97" s="58" t="b">
        <f t="shared" si="8"/>
        <v>0</v>
      </c>
      <c r="Q97" s="85" t="str">
        <f t="shared" si="9"/>
        <v/>
      </c>
    </row>
    <row r="98" spans="1:47" ht="30" customHeight="1" x14ac:dyDescent="0.25">
      <c r="A98" s="4"/>
      <c r="B98" s="121"/>
      <c r="C98" s="99"/>
      <c r="D98" s="100"/>
      <c r="E98" s="15" t="s">
        <v>86</v>
      </c>
      <c r="F98" s="77"/>
      <c r="G98" s="77"/>
      <c r="H98" s="77"/>
      <c r="I98" s="77"/>
      <c r="J98" s="106"/>
      <c r="K98" s="107"/>
      <c r="L98" s="7" t="str">
        <f t="shared" si="11"/>
        <v/>
      </c>
      <c r="M98" s="133"/>
      <c r="O98" s="58">
        <v>4</v>
      </c>
      <c r="P98" s="58" t="b">
        <f t="shared" si="8"/>
        <v>0</v>
      </c>
      <c r="Q98" s="85" t="str">
        <f t="shared" si="9"/>
        <v/>
      </c>
    </row>
    <row r="99" spans="1:47" ht="30" customHeight="1" x14ac:dyDescent="0.25">
      <c r="A99" s="4"/>
      <c r="B99" s="121"/>
      <c r="C99" s="99"/>
      <c r="D99" s="100"/>
      <c r="E99" s="15" t="s">
        <v>87</v>
      </c>
      <c r="F99" s="77"/>
      <c r="G99" s="77"/>
      <c r="H99" s="77"/>
      <c r="I99" s="77"/>
      <c r="J99" s="106"/>
      <c r="K99" s="107"/>
      <c r="L99" s="7" t="str">
        <f t="shared" si="11"/>
        <v/>
      </c>
      <c r="M99" s="133"/>
      <c r="O99" s="58">
        <v>4</v>
      </c>
      <c r="P99" s="58" t="b">
        <f t="shared" si="8"/>
        <v>0</v>
      </c>
      <c r="Q99" s="85" t="str">
        <f t="shared" si="9"/>
        <v/>
      </c>
    </row>
    <row r="100" spans="1:47" ht="30" customHeight="1" x14ac:dyDescent="0.25">
      <c r="A100" s="4"/>
      <c r="B100" s="121"/>
      <c r="C100" s="99"/>
      <c r="D100" s="100"/>
      <c r="E100" s="15" t="s">
        <v>88</v>
      </c>
      <c r="F100" s="77"/>
      <c r="G100" s="77"/>
      <c r="H100" s="77"/>
      <c r="I100" s="77"/>
      <c r="J100" s="106"/>
      <c r="K100" s="107"/>
      <c r="L100" s="7" t="str">
        <f t="shared" si="11"/>
        <v/>
      </c>
      <c r="M100" s="133"/>
      <c r="O100" s="58">
        <v>4</v>
      </c>
      <c r="P100" s="58" t="b">
        <f t="shared" si="8"/>
        <v>0</v>
      </c>
      <c r="Q100" s="85" t="str">
        <f t="shared" si="9"/>
        <v/>
      </c>
    </row>
    <row r="101" spans="1:47" ht="30" customHeight="1" x14ac:dyDescent="0.25">
      <c r="A101" s="4"/>
      <c r="B101" s="121"/>
      <c r="C101" s="99"/>
      <c r="D101" s="100"/>
      <c r="E101" s="15" t="s">
        <v>89</v>
      </c>
      <c r="F101" s="77"/>
      <c r="G101" s="77"/>
      <c r="H101" s="77"/>
      <c r="I101" s="77"/>
      <c r="J101" s="106"/>
      <c r="K101" s="107"/>
      <c r="L101" s="7" t="str">
        <f t="shared" si="11"/>
        <v/>
      </c>
      <c r="M101" s="133"/>
      <c r="O101" s="58">
        <v>4</v>
      </c>
      <c r="P101" s="58" t="b">
        <f t="shared" si="8"/>
        <v>0</v>
      </c>
      <c r="Q101" s="85" t="str">
        <f t="shared" si="9"/>
        <v/>
      </c>
    </row>
    <row r="102" spans="1:47" ht="30" customHeight="1" x14ac:dyDescent="0.25">
      <c r="A102" s="4"/>
      <c r="B102" s="121"/>
      <c r="C102" s="99"/>
      <c r="D102" s="100"/>
      <c r="E102" s="15" t="s">
        <v>90</v>
      </c>
      <c r="F102" s="77"/>
      <c r="G102" s="77"/>
      <c r="H102" s="77"/>
      <c r="I102" s="77"/>
      <c r="J102" s="106"/>
      <c r="K102" s="107"/>
      <c r="L102" s="7" t="str">
        <f t="shared" si="11"/>
        <v/>
      </c>
      <c r="M102" s="133"/>
      <c r="O102" s="58">
        <v>4</v>
      </c>
      <c r="P102" s="58" t="b">
        <f t="shared" si="8"/>
        <v>0</v>
      </c>
      <c r="Q102" s="85" t="str">
        <f t="shared" si="9"/>
        <v/>
      </c>
    </row>
    <row r="103" spans="1:47" ht="30" customHeight="1" x14ac:dyDescent="0.25">
      <c r="A103" s="4"/>
      <c r="B103" s="121"/>
      <c r="C103" s="99"/>
      <c r="D103" s="100"/>
      <c r="E103" s="15" t="s">
        <v>91</v>
      </c>
      <c r="F103" s="77"/>
      <c r="G103" s="77"/>
      <c r="H103" s="77"/>
      <c r="I103" s="77"/>
      <c r="J103" s="106"/>
      <c r="K103" s="107"/>
      <c r="L103" s="7" t="str">
        <f t="shared" si="11"/>
        <v/>
      </c>
      <c r="M103" s="133"/>
      <c r="O103" s="58">
        <v>4</v>
      </c>
      <c r="P103" s="58" t="b">
        <f t="shared" si="8"/>
        <v>0</v>
      </c>
      <c r="Q103" s="85" t="str">
        <f t="shared" si="9"/>
        <v/>
      </c>
    </row>
    <row r="104" spans="1:47" ht="30" customHeight="1" x14ac:dyDescent="0.25">
      <c r="A104" s="4"/>
      <c r="B104" s="121"/>
      <c r="C104" s="99"/>
      <c r="D104" s="100"/>
      <c r="E104" s="15" t="s">
        <v>92</v>
      </c>
      <c r="F104" s="77"/>
      <c r="G104" s="77"/>
      <c r="H104" s="77"/>
      <c r="I104" s="77"/>
      <c r="J104" s="106"/>
      <c r="K104" s="107"/>
      <c r="L104" s="7" t="str">
        <f t="shared" si="11"/>
        <v/>
      </c>
      <c r="M104" s="133"/>
      <c r="O104" s="58">
        <v>4</v>
      </c>
      <c r="P104" s="58" t="b">
        <f t="shared" si="8"/>
        <v>0</v>
      </c>
      <c r="Q104" s="85" t="str">
        <f t="shared" si="9"/>
        <v/>
      </c>
    </row>
    <row r="105" spans="1:47" ht="30" customHeight="1" x14ac:dyDescent="0.25">
      <c r="A105" s="4"/>
      <c r="B105" s="121"/>
      <c r="C105" s="99"/>
      <c r="D105" s="100"/>
      <c r="E105" s="15" t="s">
        <v>93</v>
      </c>
      <c r="F105" s="77"/>
      <c r="G105" s="77"/>
      <c r="H105" s="77"/>
      <c r="I105" s="77"/>
      <c r="J105" s="106"/>
      <c r="K105" s="107"/>
      <c r="L105" s="7" t="str">
        <f t="shared" si="11"/>
        <v/>
      </c>
      <c r="M105" s="133"/>
      <c r="O105" s="58">
        <v>4</v>
      </c>
      <c r="P105" s="58" t="b">
        <f t="shared" si="8"/>
        <v>0</v>
      </c>
      <c r="Q105" s="85" t="str">
        <f t="shared" si="9"/>
        <v/>
      </c>
    </row>
    <row r="106" spans="1:47" ht="30" customHeight="1" x14ac:dyDescent="0.25">
      <c r="A106" s="4"/>
      <c r="B106" s="121"/>
      <c r="C106" s="99"/>
      <c r="D106" s="100"/>
      <c r="E106" s="15" t="s">
        <v>94</v>
      </c>
      <c r="F106" s="77"/>
      <c r="G106" s="77"/>
      <c r="H106" s="77"/>
      <c r="I106" s="77"/>
      <c r="J106" s="106"/>
      <c r="K106" s="107"/>
      <c r="L106" s="7" t="str">
        <f t="shared" si="11"/>
        <v/>
      </c>
      <c r="M106" s="133"/>
      <c r="O106" s="58">
        <v>4</v>
      </c>
      <c r="P106" s="58" t="b">
        <f t="shared" si="8"/>
        <v>0</v>
      </c>
      <c r="Q106" s="85" t="str">
        <f t="shared" si="9"/>
        <v/>
      </c>
    </row>
    <row r="107" spans="1:47" ht="30" customHeight="1" x14ac:dyDescent="0.25">
      <c r="A107" s="4"/>
      <c r="B107" s="121"/>
      <c r="C107" s="101"/>
      <c r="D107" s="102"/>
      <c r="E107" s="15" t="s">
        <v>95</v>
      </c>
      <c r="F107" s="77"/>
      <c r="G107" s="77"/>
      <c r="H107" s="77"/>
      <c r="I107" s="77"/>
      <c r="J107" s="106"/>
      <c r="K107" s="107"/>
      <c r="L107" s="7" t="str">
        <f t="shared" si="11"/>
        <v/>
      </c>
      <c r="M107" s="134"/>
      <c r="O107" s="58">
        <v>4</v>
      </c>
      <c r="P107" s="58" t="b">
        <f t="shared" si="8"/>
        <v>0</v>
      </c>
      <c r="Q107" s="85" t="str">
        <f t="shared" si="9"/>
        <v/>
      </c>
    </row>
    <row r="108" spans="1:47" s="5" customFormat="1" ht="30" x14ac:dyDescent="0.25">
      <c r="B108" s="121"/>
      <c r="C108" s="97" t="s">
        <v>15</v>
      </c>
      <c r="D108" s="98"/>
      <c r="E108" s="20" t="s">
        <v>382</v>
      </c>
      <c r="F108" s="21" t="s">
        <v>295</v>
      </c>
      <c r="G108" s="21" t="s">
        <v>287</v>
      </c>
      <c r="H108" s="21" t="s">
        <v>288</v>
      </c>
      <c r="I108" s="21" t="s">
        <v>289</v>
      </c>
      <c r="J108" s="21" t="s">
        <v>293</v>
      </c>
      <c r="K108" s="21" t="s">
        <v>294</v>
      </c>
      <c r="L108" s="21" t="s">
        <v>296</v>
      </c>
      <c r="M108" s="22" t="s">
        <v>297</v>
      </c>
      <c r="N108" s="58"/>
      <c r="O108" s="58" t="s">
        <v>482</v>
      </c>
      <c r="P108" s="58" t="str">
        <f t="shared" si="8"/>
        <v/>
      </c>
      <c r="Q108" s="85" t="str">
        <f t="shared" si="9"/>
        <v/>
      </c>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row>
    <row r="109" spans="1:47" ht="30" customHeight="1" x14ac:dyDescent="0.25">
      <c r="A109" s="4"/>
      <c r="B109" s="121"/>
      <c r="C109" s="99"/>
      <c r="D109" s="100"/>
      <c r="E109" s="15" t="s">
        <v>96</v>
      </c>
      <c r="F109" s="77"/>
      <c r="G109" s="77"/>
      <c r="H109" s="77"/>
      <c r="I109" s="77"/>
      <c r="J109" s="106"/>
      <c r="K109" s="107"/>
      <c r="L109" s="7" t="str">
        <f t="shared" ref="L109:L118" si="12">IF(F109="x", 0, IF(G109="x", 1, IF(H109="x", 4, IF(I109="x", 8, IF(J109="x", 8, IF(K109="x", 0, ""))))))</f>
        <v/>
      </c>
      <c r="M109" s="132">
        <f>SUM(L109:L118)</f>
        <v>0</v>
      </c>
      <c r="O109" s="58">
        <v>4</v>
      </c>
      <c r="P109" s="58" t="b">
        <f t="shared" si="8"/>
        <v>0</v>
      </c>
      <c r="Q109" s="85" t="str">
        <f t="shared" si="9"/>
        <v/>
      </c>
    </row>
    <row r="110" spans="1:47" ht="30" customHeight="1" x14ac:dyDescent="0.25">
      <c r="A110" s="4"/>
      <c r="B110" s="121"/>
      <c r="C110" s="99"/>
      <c r="D110" s="100"/>
      <c r="E110" s="15" t="s">
        <v>97</v>
      </c>
      <c r="F110" s="77"/>
      <c r="G110" s="77"/>
      <c r="H110" s="77"/>
      <c r="I110" s="77"/>
      <c r="J110" s="106"/>
      <c r="K110" s="107"/>
      <c r="L110" s="7" t="str">
        <f t="shared" si="12"/>
        <v/>
      </c>
      <c r="M110" s="133"/>
      <c r="O110" s="58">
        <v>4</v>
      </c>
      <c r="P110" s="58" t="b">
        <f t="shared" si="8"/>
        <v>0</v>
      </c>
      <c r="Q110" s="85" t="str">
        <f t="shared" si="9"/>
        <v/>
      </c>
    </row>
    <row r="111" spans="1:47" ht="30" customHeight="1" x14ac:dyDescent="0.25">
      <c r="A111" s="4"/>
      <c r="B111" s="121"/>
      <c r="C111" s="99"/>
      <c r="D111" s="100"/>
      <c r="E111" s="15" t="s">
        <v>98</v>
      </c>
      <c r="F111" s="77"/>
      <c r="G111" s="77"/>
      <c r="H111" s="77"/>
      <c r="I111" s="77"/>
      <c r="J111" s="106"/>
      <c r="K111" s="107"/>
      <c r="L111" s="7" t="str">
        <f t="shared" si="12"/>
        <v/>
      </c>
      <c r="M111" s="133"/>
      <c r="O111" s="58">
        <v>4</v>
      </c>
      <c r="P111" s="58" t="b">
        <f t="shared" si="8"/>
        <v>0</v>
      </c>
      <c r="Q111" s="85" t="str">
        <f t="shared" si="9"/>
        <v/>
      </c>
    </row>
    <row r="112" spans="1:47" ht="30" customHeight="1" x14ac:dyDescent="0.25">
      <c r="A112" s="4"/>
      <c r="B112" s="121"/>
      <c r="C112" s="99"/>
      <c r="D112" s="100"/>
      <c r="E112" s="15" t="s">
        <v>99</v>
      </c>
      <c r="F112" s="77"/>
      <c r="G112" s="77"/>
      <c r="H112" s="77"/>
      <c r="I112" s="77"/>
      <c r="J112" s="106"/>
      <c r="K112" s="107"/>
      <c r="L112" s="7" t="str">
        <f t="shared" si="12"/>
        <v/>
      </c>
      <c r="M112" s="133"/>
      <c r="O112" s="58">
        <v>4</v>
      </c>
      <c r="P112" s="58" t="b">
        <f t="shared" si="8"/>
        <v>0</v>
      </c>
      <c r="Q112" s="85" t="str">
        <f t="shared" si="9"/>
        <v/>
      </c>
    </row>
    <row r="113" spans="1:17" ht="30" customHeight="1" x14ac:dyDescent="0.25">
      <c r="A113" s="4"/>
      <c r="B113" s="121"/>
      <c r="C113" s="99"/>
      <c r="D113" s="100"/>
      <c r="E113" s="15" t="s">
        <v>100</v>
      </c>
      <c r="F113" s="77"/>
      <c r="G113" s="77"/>
      <c r="H113" s="77"/>
      <c r="I113" s="77"/>
      <c r="J113" s="106"/>
      <c r="K113" s="107"/>
      <c r="L113" s="7" t="str">
        <f t="shared" si="12"/>
        <v/>
      </c>
      <c r="M113" s="133"/>
      <c r="O113" s="58">
        <v>4</v>
      </c>
      <c r="P113" s="58" t="b">
        <f t="shared" si="8"/>
        <v>0</v>
      </c>
      <c r="Q113" s="85" t="str">
        <f t="shared" si="9"/>
        <v/>
      </c>
    </row>
    <row r="114" spans="1:17" ht="30" customHeight="1" x14ac:dyDescent="0.25">
      <c r="A114" s="4"/>
      <c r="B114" s="121"/>
      <c r="C114" s="99"/>
      <c r="D114" s="100"/>
      <c r="E114" s="15" t="s">
        <v>101</v>
      </c>
      <c r="F114" s="77"/>
      <c r="G114" s="77"/>
      <c r="H114" s="77"/>
      <c r="I114" s="77"/>
      <c r="J114" s="106"/>
      <c r="K114" s="107"/>
      <c r="L114" s="7" t="str">
        <f t="shared" si="12"/>
        <v/>
      </c>
      <c r="M114" s="133"/>
      <c r="O114" s="58">
        <v>4</v>
      </c>
      <c r="P114" s="58" t="b">
        <f t="shared" si="8"/>
        <v>0</v>
      </c>
      <c r="Q114" s="85" t="str">
        <f t="shared" si="9"/>
        <v/>
      </c>
    </row>
    <row r="115" spans="1:17" ht="30" customHeight="1" x14ac:dyDescent="0.25">
      <c r="A115" s="4"/>
      <c r="B115" s="121"/>
      <c r="C115" s="99"/>
      <c r="D115" s="100"/>
      <c r="E115" s="15" t="s">
        <v>390</v>
      </c>
      <c r="F115" s="77"/>
      <c r="G115" s="77"/>
      <c r="H115" s="77"/>
      <c r="I115" s="77"/>
      <c r="J115" s="106"/>
      <c r="K115" s="107"/>
      <c r="L115" s="7" t="str">
        <f t="shared" si="12"/>
        <v/>
      </c>
      <c r="M115" s="133"/>
      <c r="O115" s="58">
        <v>4</v>
      </c>
      <c r="P115" s="58" t="b">
        <f t="shared" si="8"/>
        <v>0</v>
      </c>
      <c r="Q115" s="85" t="str">
        <f t="shared" si="9"/>
        <v/>
      </c>
    </row>
    <row r="116" spans="1:17" ht="30" customHeight="1" x14ac:dyDescent="0.25">
      <c r="A116" s="4"/>
      <c r="B116" s="121"/>
      <c r="C116" s="99"/>
      <c r="D116" s="100"/>
      <c r="E116" s="15" t="s">
        <v>316</v>
      </c>
      <c r="F116" s="106"/>
      <c r="G116" s="144"/>
      <c r="H116" s="144"/>
      <c r="I116" s="107"/>
      <c r="J116" s="77"/>
      <c r="K116" s="77"/>
      <c r="L116" s="7" t="str">
        <f t="shared" si="12"/>
        <v/>
      </c>
      <c r="M116" s="133"/>
      <c r="O116" s="58">
        <v>2</v>
      </c>
      <c r="P116" s="58" t="str">
        <f t="shared" si="8"/>
        <v/>
      </c>
      <c r="Q116" s="85" t="str">
        <f t="shared" si="9"/>
        <v/>
      </c>
    </row>
    <row r="117" spans="1:17" ht="30" customHeight="1" x14ac:dyDescent="0.25">
      <c r="A117" s="4"/>
      <c r="B117" s="121"/>
      <c r="C117" s="99"/>
      <c r="D117" s="100"/>
      <c r="E117" s="15" t="s">
        <v>317</v>
      </c>
      <c r="F117" s="106"/>
      <c r="G117" s="144"/>
      <c r="H117" s="144"/>
      <c r="I117" s="107"/>
      <c r="J117" s="77"/>
      <c r="K117" s="77"/>
      <c r="L117" s="7" t="str">
        <f t="shared" si="12"/>
        <v/>
      </c>
      <c r="M117" s="133"/>
      <c r="O117" s="58">
        <v>2</v>
      </c>
      <c r="P117" s="58" t="str">
        <f t="shared" si="8"/>
        <v/>
      </c>
      <c r="Q117" s="85" t="str">
        <f t="shared" si="9"/>
        <v/>
      </c>
    </row>
    <row r="118" spans="1:17" ht="30" customHeight="1" x14ac:dyDescent="0.25">
      <c r="A118" s="4"/>
      <c r="B118" s="122"/>
      <c r="C118" s="101"/>
      <c r="D118" s="102"/>
      <c r="E118" s="15" t="s">
        <v>318</v>
      </c>
      <c r="F118" s="106"/>
      <c r="G118" s="144"/>
      <c r="H118" s="144"/>
      <c r="I118" s="107"/>
      <c r="J118" s="77"/>
      <c r="K118" s="77"/>
      <c r="L118" s="7" t="str">
        <f t="shared" si="12"/>
        <v/>
      </c>
      <c r="M118" s="134"/>
      <c r="O118" s="58">
        <v>2</v>
      </c>
      <c r="P118" s="58" t="str">
        <f t="shared" si="8"/>
        <v/>
      </c>
      <c r="Q118" s="85" t="str">
        <f t="shared" si="9"/>
        <v/>
      </c>
    </row>
    <row r="119" spans="1:17" ht="30" x14ac:dyDescent="0.25">
      <c r="B119" s="103" t="s">
        <v>30</v>
      </c>
      <c r="C119" s="97" t="s">
        <v>16</v>
      </c>
      <c r="D119" s="98"/>
      <c r="E119" s="20" t="s">
        <v>382</v>
      </c>
      <c r="F119" s="21" t="s">
        <v>295</v>
      </c>
      <c r="G119" s="21" t="s">
        <v>287</v>
      </c>
      <c r="H119" s="21" t="s">
        <v>288</v>
      </c>
      <c r="I119" s="21" t="s">
        <v>289</v>
      </c>
      <c r="J119" s="21" t="s">
        <v>293</v>
      </c>
      <c r="K119" s="21" t="s">
        <v>294</v>
      </c>
      <c r="L119" s="21" t="s">
        <v>296</v>
      </c>
      <c r="M119" s="22" t="s">
        <v>297</v>
      </c>
      <c r="O119" s="58" t="s">
        <v>482</v>
      </c>
      <c r="P119" s="58" t="str">
        <f t="shared" si="8"/>
        <v/>
      </c>
      <c r="Q119" s="85" t="str">
        <f t="shared" si="9"/>
        <v/>
      </c>
    </row>
    <row r="120" spans="1:17" ht="30" customHeight="1" x14ac:dyDescent="0.25">
      <c r="A120" s="4"/>
      <c r="B120" s="103"/>
      <c r="C120" s="99"/>
      <c r="D120" s="100"/>
      <c r="E120" s="15" t="s">
        <v>102</v>
      </c>
      <c r="F120" s="77"/>
      <c r="G120" s="77"/>
      <c r="H120" s="77"/>
      <c r="I120" s="77"/>
      <c r="J120" s="106"/>
      <c r="K120" s="107"/>
      <c r="L120" s="7" t="str">
        <f t="shared" ref="L120:L126" si="13">IF(F120="x", 0, IF(G120="x", 1, IF(H120="x", 4, IF(I120="x", 8, IF(J120="x", 8, IF(K120="x", 0, ""))))))</f>
        <v/>
      </c>
      <c r="M120" s="132">
        <f>SUM(L120:L126)</f>
        <v>0</v>
      </c>
      <c r="O120" s="58">
        <v>4</v>
      </c>
      <c r="P120" s="58" t="b">
        <f t="shared" si="8"/>
        <v>0</v>
      </c>
      <c r="Q120" s="85" t="str">
        <f t="shared" si="9"/>
        <v/>
      </c>
    </row>
    <row r="121" spans="1:17" ht="30" customHeight="1" x14ac:dyDescent="0.25">
      <c r="A121" s="4"/>
      <c r="B121" s="103"/>
      <c r="C121" s="99"/>
      <c r="D121" s="100"/>
      <c r="E121" s="15" t="s">
        <v>103</v>
      </c>
      <c r="F121" s="77"/>
      <c r="G121" s="77"/>
      <c r="H121" s="77"/>
      <c r="I121" s="77"/>
      <c r="J121" s="106"/>
      <c r="K121" s="107"/>
      <c r="L121" s="7" t="str">
        <f t="shared" si="13"/>
        <v/>
      </c>
      <c r="M121" s="133"/>
      <c r="O121" s="58">
        <v>4</v>
      </c>
      <c r="P121" s="58" t="b">
        <f t="shared" si="8"/>
        <v>0</v>
      </c>
      <c r="Q121" s="85" t="str">
        <f t="shared" si="9"/>
        <v/>
      </c>
    </row>
    <row r="122" spans="1:17" ht="30" customHeight="1" x14ac:dyDescent="0.25">
      <c r="A122" s="4"/>
      <c r="B122" s="103"/>
      <c r="C122" s="99"/>
      <c r="D122" s="100"/>
      <c r="E122" s="15" t="s">
        <v>104</v>
      </c>
      <c r="F122" s="77"/>
      <c r="G122" s="77"/>
      <c r="H122" s="77"/>
      <c r="I122" s="77"/>
      <c r="J122" s="106"/>
      <c r="K122" s="107"/>
      <c r="L122" s="7" t="str">
        <f t="shared" si="13"/>
        <v/>
      </c>
      <c r="M122" s="133"/>
      <c r="O122" s="58">
        <v>4</v>
      </c>
      <c r="P122" s="58" t="b">
        <f t="shared" si="8"/>
        <v>0</v>
      </c>
      <c r="Q122" s="85" t="str">
        <f t="shared" si="9"/>
        <v/>
      </c>
    </row>
    <row r="123" spans="1:17" ht="30" customHeight="1" x14ac:dyDescent="0.25">
      <c r="A123" s="4"/>
      <c r="B123" s="103"/>
      <c r="C123" s="99"/>
      <c r="D123" s="100"/>
      <c r="E123" s="15" t="s">
        <v>105</v>
      </c>
      <c r="F123" s="77"/>
      <c r="G123" s="77"/>
      <c r="H123" s="77"/>
      <c r="I123" s="77"/>
      <c r="J123" s="106"/>
      <c r="K123" s="107"/>
      <c r="L123" s="7" t="str">
        <f t="shared" si="13"/>
        <v/>
      </c>
      <c r="M123" s="133"/>
      <c r="O123" s="58">
        <v>4</v>
      </c>
      <c r="P123" s="58" t="b">
        <f t="shared" si="8"/>
        <v>0</v>
      </c>
      <c r="Q123" s="85" t="str">
        <f t="shared" si="9"/>
        <v/>
      </c>
    </row>
    <row r="124" spans="1:17" ht="30" customHeight="1" x14ac:dyDescent="0.25">
      <c r="A124" s="4"/>
      <c r="B124" s="103"/>
      <c r="C124" s="99"/>
      <c r="D124" s="100"/>
      <c r="E124" s="15" t="s">
        <v>106</v>
      </c>
      <c r="F124" s="77"/>
      <c r="G124" s="77"/>
      <c r="H124" s="77"/>
      <c r="I124" s="77"/>
      <c r="J124" s="106"/>
      <c r="K124" s="107"/>
      <c r="L124" s="7" t="str">
        <f t="shared" si="13"/>
        <v/>
      </c>
      <c r="M124" s="133"/>
      <c r="O124" s="58">
        <v>4</v>
      </c>
      <c r="P124" s="58" t="b">
        <f t="shared" si="8"/>
        <v>0</v>
      </c>
      <c r="Q124" s="85" t="str">
        <f t="shared" si="9"/>
        <v/>
      </c>
    </row>
    <row r="125" spans="1:17" ht="30" customHeight="1" x14ac:dyDescent="0.25">
      <c r="A125" s="4"/>
      <c r="B125" s="103"/>
      <c r="C125" s="99"/>
      <c r="D125" s="100"/>
      <c r="E125" s="15" t="s">
        <v>107</v>
      </c>
      <c r="F125" s="77"/>
      <c r="G125" s="77"/>
      <c r="H125" s="77"/>
      <c r="I125" s="77"/>
      <c r="J125" s="106"/>
      <c r="K125" s="107"/>
      <c r="L125" s="7" t="str">
        <f t="shared" si="13"/>
        <v/>
      </c>
      <c r="M125" s="133"/>
      <c r="O125" s="58">
        <v>4</v>
      </c>
      <c r="P125" s="58" t="b">
        <f t="shared" si="8"/>
        <v>0</v>
      </c>
      <c r="Q125" s="85" t="str">
        <f t="shared" si="9"/>
        <v/>
      </c>
    </row>
    <row r="126" spans="1:17" ht="30" customHeight="1" x14ac:dyDescent="0.25">
      <c r="A126" s="4"/>
      <c r="B126" s="103"/>
      <c r="C126" s="101"/>
      <c r="D126" s="102"/>
      <c r="E126" s="15" t="s">
        <v>108</v>
      </c>
      <c r="F126" s="77"/>
      <c r="G126" s="77"/>
      <c r="H126" s="77"/>
      <c r="I126" s="77"/>
      <c r="J126" s="106"/>
      <c r="K126" s="107"/>
      <c r="L126" s="7" t="str">
        <f t="shared" si="13"/>
        <v/>
      </c>
      <c r="M126" s="134"/>
      <c r="O126" s="58">
        <v>4</v>
      </c>
      <c r="P126" s="58" t="b">
        <f t="shared" si="8"/>
        <v>0</v>
      </c>
      <c r="Q126" s="85" t="str">
        <f t="shared" si="9"/>
        <v/>
      </c>
    </row>
    <row r="127" spans="1:17" ht="30" x14ac:dyDescent="0.25">
      <c r="B127" s="103"/>
      <c r="C127" s="97" t="s">
        <v>15</v>
      </c>
      <c r="D127" s="98"/>
      <c r="E127" s="20" t="s">
        <v>382</v>
      </c>
      <c r="F127" s="21" t="s">
        <v>295</v>
      </c>
      <c r="G127" s="21" t="s">
        <v>287</v>
      </c>
      <c r="H127" s="21" t="s">
        <v>288</v>
      </c>
      <c r="I127" s="21" t="s">
        <v>289</v>
      </c>
      <c r="J127" s="21" t="s">
        <v>293</v>
      </c>
      <c r="K127" s="21" t="s">
        <v>294</v>
      </c>
      <c r="L127" s="21" t="s">
        <v>296</v>
      </c>
      <c r="M127" s="22" t="s">
        <v>297</v>
      </c>
      <c r="O127" s="58" t="s">
        <v>482</v>
      </c>
      <c r="P127" s="58" t="str">
        <f t="shared" si="8"/>
        <v/>
      </c>
      <c r="Q127" s="85" t="str">
        <f t="shared" si="9"/>
        <v/>
      </c>
    </row>
    <row r="128" spans="1:17" ht="30" customHeight="1" x14ac:dyDescent="0.25">
      <c r="A128" s="4"/>
      <c r="B128" s="103"/>
      <c r="C128" s="99"/>
      <c r="D128" s="100"/>
      <c r="E128" s="15" t="s">
        <v>109</v>
      </c>
      <c r="F128" s="77"/>
      <c r="G128" s="77"/>
      <c r="H128" s="77"/>
      <c r="I128" s="77"/>
      <c r="J128" s="106"/>
      <c r="K128" s="107"/>
      <c r="L128" s="7" t="str">
        <f t="shared" ref="L128:L139" si="14">IF(F128="x", 0, IF(G128="x", 1, IF(H128="x", 4, IF(I128="x", 8, IF(J128="x", 8, IF(K128="x", 0, ""))))))</f>
        <v/>
      </c>
      <c r="M128" s="132">
        <f>SUM(L128:L139)</f>
        <v>0</v>
      </c>
      <c r="O128" s="58">
        <v>4</v>
      </c>
      <c r="P128" s="58" t="b">
        <f t="shared" si="8"/>
        <v>0</v>
      </c>
      <c r="Q128" s="85" t="str">
        <f t="shared" si="9"/>
        <v/>
      </c>
    </row>
    <row r="129" spans="1:17" ht="30" customHeight="1" x14ac:dyDescent="0.25">
      <c r="A129" s="4"/>
      <c r="B129" s="103"/>
      <c r="C129" s="99"/>
      <c r="D129" s="100"/>
      <c r="E129" s="15" t="s">
        <v>110</v>
      </c>
      <c r="F129" s="77"/>
      <c r="G129" s="77"/>
      <c r="H129" s="77"/>
      <c r="I129" s="77"/>
      <c r="J129" s="106"/>
      <c r="K129" s="107"/>
      <c r="L129" s="7" t="str">
        <f t="shared" si="14"/>
        <v/>
      </c>
      <c r="M129" s="133"/>
      <c r="O129" s="58">
        <v>4</v>
      </c>
      <c r="P129" s="58" t="b">
        <f t="shared" si="8"/>
        <v>0</v>
      </c>
      <c r="Q129" s="85" t="str">
        <f t="shared" si="9"/>
        <v/>
      </c>
    </row>
    <row r="130" spans="1:17" ht="30" customHeight="1" x14ac:dyDescent="0.25">
      <c r="A130" s="4"/>
      <c r="B130" s="103"/>
      <c r="C130" s="99"/>
      <c r="D130" s="100"/>
      <c r="E130" s="15" t="s">
        <v>111</v>
      </c>
      <c r="F130" s="77"/>
      <c r="G130" s="77"/>
      <c r="H130" s="77"/>
      <c r="I130" s="77"/>
      <c r="J130" s="106"/>
      <c r="K130" s="107"/>
      <c r="L130" s="7" t="str">
        <f t="shared" si="14"/>
        <v/>
      </c>
      <c r="M130" s="133"/>
      <c r="O130" s="58">
        <v>4</v>
      </c>
      <c r="P130" s="58" t="b">
        <f t="shared" si="8"/>
        <v>0</v>
      </c>
      <c r="Q130" s="85" t="str">
        <f t="shared" si="9"/>
        <v/>
      </c>
    </row>
    <row r="131" spans="1:17" ht="30" customHeight="1" x14ac:dyDescent="0.25">
      <c r="A131" s="4"/>
      <c r="B131" s="103"/>
      <c r="C131" s="99"/>
      <c r="D131" s="100"/>
      <c r="E131" s="15" t="s">
        <v>112</v>
      </c>
      <c r="F131" s="77"/>
      <c r="G131" s="77"/>
      <c r="H131" s="77"/>
      <c r="I131" s="77"/>
      <c r="J131" s="106"/>
      <c r="K131" s="107"/>
      <c r="L131" s="7" t="str">
        <f t="shared" si="14"/>
        <v/>
      </c>
      <c r="M131" s="133"/>
      <c r="O131" s="58">
        <v>4</v>
      </c>
      <c r="P131" s="58" t="b">
        <f t="shared" si="8"/>
        <v>0</v>
      </c>
      <c r="Q131" s="85" t="str">
        <f t="shared" si="9"/>
        <v/>
      </c>
    </row>
    <row r="132" spans="1:17" ht="30" customHeight="1" x14ac:dyDescent="0.25">
      <c r="A132" s="4"/>
      <c r="B132" s="103"/>
      <c r="C132" s="99"/>
      <c r="D132" s="100"/>
      <c r="E132" s="15" t="s">
        <v>113</v>
      </c>
      <c r="F132" s="77"/>
      <c r="G132" s="77"/>
      <c r="H132" s="77"/>
      <c r="I132" s="77"/>
      <c r="J132" s="106"/>
      <c r="K132" s="107"/>
      <c r="L132" s="7" t="str">
        <f t="shared" si="14"/>
        <v/>
      </c>
      <c r="M132" s="133"/>
      <c r="O132" s="58">
        <v>4</v>
      </c>
      <c r="P132" s="58" t="b">
        <f t="shared" si="8"/>
        <v>0</v>
      </c>
      <c r="Q132" s="85" t="str">
        <f t="shared" si="9"/>
        <v/>
      </c>
    </row>
    <row r="133" spans="1:17" ht="30" customHeight="1" x14ac:dyDescent="0.25">
      <c r="A133" s="4"/>
      <c r="B133" s="103"/>
      <c r="C133" s="99"/>
      <c r="D133" s="100"/>
      <c r="E133" s="15" t="s">
        <v>114</v>
      </c>
      <c r="F133" s="77"/>
      <c r="G133" s="77"/>
      <c r="H133" s="77"/>
      <c r="I133" s="77"/>
      <c r="J133" s="106"/>
      <c r="K133" s="107"/>
      <c r="L133" s="7" t="str">
        <f t="shared" si="14"/>
        <v/>
      </c>
      <c r="M133" s="133"/>
      <c r="O133" s="58">
        <v>4</v>
      </c>
      <c r="P133" s="58" t="b">
        <f t="shared" si="8"/>
        <v>0</v>
      </c>
      <c r="Q133" s="85" t="str">
        <f t="shared" si="9"/>
        <v/>
      </c>
    </row>
    <row r="134" spans="1:17" ht="30" customHeight="1" x14ac:dyDescent="0.25">
      <c r="A134" s="4"/>
      <c r="B134" s="103"/>
      <c r="C134" s="99"/>
      <c r="D134" s="100"/>
      <c r="E134" s="15" t="s">
        <v>115</v>
      </c>
      <c r="F134" s="77"/>
      <c r="G134" s="77"/>
      <c r="H134" s="77"/>
      <c r="I134" s="77"/>
      <c r="J134" s="106"/>
      <c r="K134" s="107"/>
      <c r="L134" s="7" t="str">
        <f t="shared" si="14"/>
        <v/>
      </c>
      <c r="M134" s="133"/>
      <c r="O134" s="58">
        <v>4</v>
      </c>
      <c r="P134" s="58" t="b">
        <f t="shared" si="8"/>
        <v>0</v>
      </c>
      <c r="Q134" s="85" t="str">
        <f t="shared" si="9"/>
        <v/>
      </c>
    </row>
    <row r="135" spans="1:17" ht="30" customHeight="1" x14ac:dyDescent="0.25">
      <c r="A135" s="4"/>
      <c r="B135" s="103"/>
      <c r="C135" s="99"/>
      <c r="D135" s="100"/>
      <c r="E135" s="15" t="s">
        <v>116</v>
      </c>
      <c r="F135" s="77"/>
      <c r="G135" s="77"/>
      <c r="H135" s="77"/>
      <c r="I135" s="77"/>
      <c r="J135" s="106"/>
      <c r="K135" s="107"/>
      <c r="L135" s="7" t="str">
        <f t="shared" si="14"/>
        <v/>
      </c>
      <c r="M135" s="133"/>
      <c r="O135" s="58">
        <v>4</v>
      </c>
      <c r="P135" s="58" t="b">
        <f t="shared" ref="P135:P198" si="15">IF(O135=4, IF(COUNTIF(F135:I135, "x")&gt;1, "error"), IF(COUNTIF(J135:K135, "x")&gt;1, "error", ""))</f>
        <v>0</v>
      </c>
      <c r="Q135" s="85" t="str">
        <f t="shared" ref="Q135:Q198" si="16">IF(P135="error", "Please enter only one response for this question.", "")</f>
        <v/>
      </c>
    </row>
    <row r="136" spans="1:17" ht="30" customHeight="1" x14ac:dyDescent="0.25">
      <c r="A136" s="4"/>
      <c r="B136" s="103"/>
      <c r="C136" s="99"/>
      <c r="D136" s="100"/>
      <c r="E136" s="15" t="s">
        <v>117</v>
      </c>
      <c r="F136" s="77"/>
      <c r="G136" s="77"/>
      <c r="H136" s="77"/>
      <c r="I136" s="77"/>
      <c r="J136" s="106"/>
      <c r="K136" s="107"/>
      <c r="L136" s="7" t="str">
        <f t="shared" si="14"/>
        <v/>
      </c>
      <c r="M136" s="133"/>
      <c r="O136" s="58">
        <v>4</v>
      </c>
      <c r="P136" s="58" t="b">
        <f t="shared" si="15"/>
        <v>0</v>
      </c>
      <c r="Q136" s="85" t="str">
        <f t="shared" si="16"/>
        <v/>
      </c>
    </row>
    <row r="137" spans="1:17" ht="30" customHeight="1" x14ac:dyDescent="0.25">
      <c r="A137" s="4"/>
      <c r="B137" s="103"/>
      <c r="C137" s="99"/>
      <c r="D137" s="100"/>
      <c r="E137" s="15" t="s">
        <v>319</v>
      </c>
      <c r="F137" s="106"/>
      <c r="G137" s="144"/>
      <c r="H137" s="144"/>
      <c r="I137" s="107"/>
      <c r="J137" s="77"/>
      <c r="K137" s="77"/>
      <c r="L137" s="7" t="str">
        <f t="shared" si="14"/>
        <v/>
      </c>
      <c r="M137" s="133"/>
      <c r="O137" s="58">
        <v>2</v>
      </c>
      <c r="P137" s="58" t="str">
        <f t="shared" si="15"/>
        <v/>
      </c>
      <c r="Q137" s="85" t="str">
        <f t="shared" si="16"/>
        <v/>
      </c>
    </row>
    <row r="138" spans="1:17" ht="30" customHeight="1" x14ac:dyDescent="0.25">
      <c r="A138" s="4"/>
      <c r="B138" s="103"/>
      <c r="C138" s="99"/>
      <c r="D138" s="100"/>
      <c r="E138" s="15" t="s">
        <v>320</v>
      </c>
      <c r="F138" s="106"/>
      <c r="G138" s="144"/>
      <c r="H138" s="144"/>
      <c r="I138" s="107"/>
      <c r="J138" s="77"/>
      <c r="K138" s="77"/>
      <c r="L138" s="7" t="str">
        <f t="shared" si="14"/>
        <v/>
      </c>
      <c r="M138" s="133"/>
      <c r="O138" s="58">
        <v>2</v>
      </c>
      <c r="P138" s="58" t="str">
        <f t="shared" si="15"/>
        <v/>
      </c>
      <c r="Q138" s="85" t="str">
        <f t="shared" si="16"/>
        <v/>
      </c>
    </row>
    <row r="139" spans="1:17" ht="30" customHeight="1" x14ac:dyDescent="0.25">
      <c r="A139" s="4"/>
      <c r="B139" s="103"/>
      <c r="C139" s="101"/>
      <c r="D139" s="102"/>
      <c r="E139" s="15" t="s">
        <v>321</v>
      </c>
      <c r="F139" s="106"/>
      <c r="G139" s="144"/>
      <c r="H139" s="144"/>
      <c r="I139" s="107"/>
      <c r="J139" s="77"/>
      <c r="K139" s="77"/>
      <c r="L139" s="7" t="str">
        <f t="shared" si="14"/>
        <v/>
      </c>
      <c r="M139" s="134"/>
      <c r="O139" s="58">
        <v>2</v>
      </c>
      <c r="P139" s="58" t="str">
        <f t="shared" si="15"/>
        <v/>
      </c>
      <c r="Q139" s="85" t="str">
        <f t="shared" si="16"/>
        <v/>
      </c>
    </row>
    <row r="140" spans="1:17" ht="30" x14ac:dyDescent="0.25">
      <c r="B140" s="103" t="s">
        <v>31</v>
      </c>
      <c r="C140" s="97" t="s">
        <v>16</v>
      </c>
      <c r="D140" s="98"/>
      <c r="E140" s="20" t="s">
        <v>382</v>
      </c>
      <c r="F140" s="21" t="s">
        <v>295</v>
      </c>
      <c r="G140" s="21" t="s">
        <v>287</v>
      </c>
      <c r="H140" s="21" t="s">
        <v>288</v>
      </c>
      <c r="I140" s="21" t="s">
        <v>289</v>
      </c>
      <c r="J140" s="21" t="s">
        <v>293</v>
      </c>
      <c r="K140" s="21" t="s">
        <v>294</v>
      </c>
      <c r="L140" s="21" t="s">
        <v>296</v>
      </c>
      <c r="M140" s="22" t="s">
        <v>297</v>
      </c>
      <c r="O140" s="58" t="s">
        <v>482</v>
      </c>
      <c r="P140" s="58" t="str">
        <f t="shared" si="15"/>
        <v/>
      </c>
      <c r="Q140" s="85" t="str">
        <f t="shared" si="16"/>
        <v/>
      </c>
    </row>
    <row r="141" spans="1:17" ht="30" customHeight="1" x14ac:dyDescent="0.25">
      <c r="A141" s="4"/>
      <c r="B141" s="103"/>
      <c r="C141" s="99"/>
      <c r="D141" s="100"/>
      <c r="E141" s="15" t="s">
        <v>118</v>
      </c>
      <c r="F141" s="77"/>
      <c r="G141" s="77"/>
      <c r="H141" s="77"/>
      <c r="I141" s="77"/>
      <c r="J141" s="106"/>
      <c r="K141" s="107"/>
      <c r="L141" s="7" t="str">
        <f t="shared" ref="L141:L149" si="17">IF(F141="x", 0, IF(G141="x", 1, IF(H141="x", 4, IF(I141="x", 8, IF(J141="x", 8, IF(K141="x", 0, ""))))))</f>
        <v/>
      </c>
      <c r="M141" s="132">
        <f>SUM(L141:L149)</f>
        <v>0</v>
      </c>
      <c r="O141" s="58">
        <v>4</v>
      </c>
      <c r="P141" s="58" t="b">
        <f t="shared" si="15"/>
        <v>0</v>
      </c>
      <c r="Q141" s="85" t="str">
        <f t="shared" si="16"/>
        <v/>
      </c>
    </row>
    <row r="142" spans="1:17" ht="30" customHeight="1" x14ac:dyDescent="0.25">
      <c r="A142" s="4"/>
      <c r="B142" s="103"/>
      <c r="C142" s="99"/>
      <c r="D142" s="100"/>
      <c r="E142" s="15" t="s">
        <v>119</v>
      </c>
      <c r="F142" s="77"/>
      <c r="G142" s="77"/>
      <c r="H142" s="77"/>
      <c r="I142" s="77"/>
      <c r="J142" s="106"/>
      <c r="K142" s="107"/>
      <c r="L142" s="7" t="str">
        <f t="shared" si="17"/>
        <v/>
      </c>
      <c r="M142" s="133"/>
      <c r="O142" s="58">
        <v>4</v>
      </c>
      <c r="P142" s="58" t="b">
        <f t="shared" si="15"/>
        <v>0</v>
      </c>
      <c r="Q142" s="85" t="str">
        <f t="shared" si="16"/>
        <v/>
      </c>
    </row>
    <row r="143" spans="1:17" ht="30" customHeight="1" x14ac:dyDescent="0.25">
      <c r="A143" s="4"/>
      <c r="B143" s="103"/>
      <c r="C143" s="99"/>
      <c r="D143" s="100"/>
      <c r="E143" s="15" t="s">
        <v>120</v>
      </c>
      <c r="F143" s="77"/>
      <c r="G143" s="77"/>
      <c r="H143" s="77"/>
      <c r="I143" s="77"/>
      <c r="J143" s="106"/>
      <c r="K143" s="107"/>
      <c r="L143" s="7" t="str">
        <f t="shared" si="17"/>
        <v/>
      </c>
      <c r="M143" s="133"/>
      <c r="O143" s="58">
        <v>4</v>
      </c>
      <c r="P143" s="58" t="b">
        <f t="shared" si="15"/>
        <v>0</v>
      </c>
      <c r="Q143" s="85" t="str">
        <f t="shared" si="16"/>
        <v/>
      </c>
    </row>
    <row r="144" spans="1:17" ht="30" customHeight="1" x14ac:dyDescent="0.25">
      <c r="A144" s="4"/>
      <c r="B144" s="103"/>
      <c r="C144" s="99"/>
      <c r="D144" s="100"/>
      <c r="E144" s="15" t="s">
        <v>121</v>
      </c>
      <c r="F144" s="77"/>
      <c r="G144" s="77"/>
      <c r="H144" s="77"/>
      <c r="I144" s="77"/>
      <c r="J144" s="106"/>
      <c r="K144" s="107"/>
      <c r="L144" s="7" t="str">
        <f t="shared" si="17"/>
        <v/>
      </c>
      <c r="M144" s="133"/>
      <c r="O144" s="58">
        <v>4</v>
      </c>
      <c r="P144" s="58" t="b">
        <f t="shared" si="15"/>
        <v>0</v>
      </c>
      <c r="Q144" s="85" t="str">
        <f t="shared" si="16"/>
        <v/>
      </c>
    </row>
    <row r="145" spans="1:17" ht="30" customHeight="1" x14ac:dyDescent="0.25">
      <c r="A145" s="4"/>
      <c r="B145" s="103"/>
      <c r="C145" s="99"/>
      <c r="D145" s="100"/>
      <c r="E145" s="15" t="s">
        <v>122</v>
      </c>
      <c r="F145" s="77"/>
      <c r="G145" s="77"/>
      <c r="H145" s="77"/>
      <c r="I145" s="77"/>
      <c r="J145" s="106"/>
      <c r="K145" s="107"/>
      <c r="L145" s="7" t="str">
        <f t="shared" si="17"/>
        <v/>
      </c>
      <c r="M145" s="133"/>
      <c r="O145" s="58">
        <v>4</v>
      </c>
      <c r="P145" s="58" t="b">
        <f t="shared" si="15"/>
        <v>0</v>
      </c>
      <c r="Q145" s="85" t="str">
        <f t="shared" si="16"/>
        <v/>
      </c>
    </row>
    <row r="146" spans="1:17" ht="30" customHeight="1" x14ac:dyDescent="0.25">
      <c r="A146" s="4"/>
      <c r="B146" s="103"/>
      <c r="C146" s="99"/>
      <c r="D146" s="100"/>
      <c r="E146" s="15" t="s">
        <v>123</v>
      </c>
      <c r="F146" s="77"/>
      <c r="G146" s="77"/>
      <c r="H146" s="77"/>
      <c r="I146" s="77"/>
      <c r="J146" s="106"/>
      <c r="K146" s="107"/>
      <c r="L146" s="7" t="str">
        <f t="shared" si="17"/>
        <v/>
      </c>
      <c r="M146" s="133"/>
      <c r="O146" s="58">
        <v>4</v>
      </c>
      <c r="P146" s="58" t="b">
        <f t="shared" si="15"/>
        <v>0</v>
      </c>
      <c r="Q146" s="85" t="str">
        <f t="shared" si="16"/>
        <v/>
      </c>
    </row>
    <row r="147" spans="1:17" ht="30" customHeight="1" x14ac:dyDescent="0.25">
      <c r="A147" s="4"/>
      <c r="B147" s="103"/>
      <c r="C147" s="99"/>
      <c r="D147" s="100"/>
      <c r="E147" s="15" t="s">
        <v>322</v>
      </c>
      <c r="F147" s="106"/>
      <c r="G147" s="144"/>
      <c r="H147" s="144"/>
      <c r="I147" s="107"/>
      <c r="J147" s="77"/>
      <c r="K147" s="77"/>
      <c r="L147" s="7" t="str">
        <f t="shared" si="17"/>
        <v/>
      </c>
      <c r="M147" s="133"/>
      <c r="O147" s="58">
        <v>2</v>
      </c>
      <c r="P147" s="58" t="str">
        <f t="shared" si="15"/>
        <v/>
      </c>
      <c r="Q147" s="85" t="str">
        <f t="shared" si="16"/>
        <v/>
      </c>
    </row>
    <row r="148" spans="1:17" ht="30" customHeight="1" x14ac:dyDescent="0.25">
      <c r="A148" s="4"/>
      <c r="B148" s="103"/>
      <c r="C148" s="99"/>
      <c r="D148" s="100"/>
      <c r="E148" s="15" t="s">
        <v>323</v>
      </c>
      <c r="F148" s="106"/>
      <c r="G148" s="144"/>
      <c r="H148" s="144"/>
      <c r="I148" s="107"/>
      <c r="J148" s="77"/>
      <c r="K148" s="77"/>
      <c r="L148" s="7" t="str">
        <f t="shared" si="17"/>
        <v/>
      </c>
      <c r="M148" s="133"/>
      <c r="O148" s="58">
        <v>2</v>
      </c>
      <c r="P148" s="58" t="str">
        <f t="shared" si="15"/>
        <v/>
      </c>
      <c r="Q148" s="85" t="str">
        <f t="shared" si="16"/>
        <v/>
      </c>
    </row>
    <row r="149" spans="1:17" ht="30" customHeight="1" x14ac:dyDescent="0.25">
      <c r="A149" s="4"/>
      <c r="B149" s="103"/>
      <c r="C149" s="101"/>
      <c r="D149" s="102"/>
      <c r="E149" s="15" t="s">
        <v>324</v>
      </c>
      <c r="F149" s="106"/>
      <c r="G149" s="144"/>
      <c r="H149" s="144"/>
      <c r="I149" s="107"/>
      <c r="J149" s="77"/>
      <c r="K149" s="77"/>
      <c r="L149" s="7" t="str">
        <f t="shared" si="17"/>
        <v/>
      </c>
      <c r="M149" s="134"/>
      <c r="O149" s="58">
        <v>2</v>
      </c>
      <c r="P149" s="58" t="str">
        <f t="shared" si="15"/>
        <v/>
      </c>
      <c r="Q149" s="85" t="str">
        <f t="shared" si="16"/>
        <v/>
      </c>
    </row>
    <row r="150" spans="1:17" ht="30" x14ac:dyDescent="0.25">
      <c r="B150" s="103"/>
      <c r="C150" s="97" t="s">
        <v>15</v>
      </c>
      <c r="D150" s="98"/>
      <c r="E150" s="20" t="s">
        <v>382</v>
      </c>
      <c r="F150" s="21" t="s">
        <v>295</v>
      </c>
      <c r="G150" s="21" t="s">
        <v>287</v>
      </c>
      <c r="H150" s="21" t="s">
        <v>288</v>
      </c>
      <c r="I150" s="21" t="s">
        <v>289</v>
      </c>
      <c r="J150" s="21" t="s">
        <v>293</v>
      </c>
      <c r="K150" s="21" t="s">
        <v>294</v>
      </c>
      <c r="L150" s="21" t="s">
        <v>296</v>
      </c>
      <c r="M150" s="22" t="s">
        <v>297</v>
      </c>
      <c r="O150" s="58" t="s">
        <v>482</v>
      </c>
      <c r="P150" s="58" t="str">
        <f t="shared" si="15"/>
        <v/>
      </c>
      <c r="Q150" s="85" t="str">
        <f t="shared" si="16"/>
        <v/>
      </c>
    </row>
    <row r="151" spans="1:17" ht="30" customHeight="1" x14ac:dyDescent="0.25">
      <c r="A151" s="4"/>
      <c r="B151" s="103"/>
      <c r="C151" s="99"/>
      <c r="D151" s="100"/>
      <c r="E151" s="15" t="s">
        <v>124</v>
      </c>
      <c r="F151" s="77"/>
      <c r="G151" s="77"/>
      <c r="H151" s="77"/>
      <c r="I151" s="77"/>
      <c r="J151" s="106"/>
      <c r="K151" s="107"/>
      <c r="L151" s="7" t="str">
        <f t="shared" ref="L151:L164" si="18">IF(F151="x", 0, IF(G151="x", 1, IF(H151="x", 4, IF(I151="x", 8, IF(J151="x", 8, IF(K151="x", 0, ""))))))</f>
        <v/>
      </c>
      <c r="M151" s="132">
        <f>SUM(L151:L164)</f>
        <v>0</v>
      </c>
      <c r="O151" s="58">
        <v>4</v>
      </c>
      <c r="P151" s="58" t="b">
        <f t="shared" si="15"/>
        <v>0</v>
      </c>
      <c r="Q151" s="85" t="str">
        <f t="shared" si="16"/>
        <v/>
      </c>
    </row>
    <row r="152" spans="1:17" ht="30" customHeight="1" x14ac:dyDescent="0.25">
      <c r="A152" s="4"/>
      <c r="B152" s="103"/>
      <c r="C152" s="99"/>
      <c r="D152" s="100"/>
      <c r="E152" s="15" t="s">
        <v>125</v>
      </c>
      <c r="F152" s="77"/>
      <c r="G152" s="77"/>
      <c r="H152" s="77"/>
      <c r="I152" s="77"/>
      <c r="J152" s="106"/>
      <c r="K152" s="107"/>
      <c r="L152" s="7" t="str">
        <f t="shared" si="18"/>
        <v/>
      </c>
      <c r="M152" s="133"/>
      <c r="O152" s="58">
        <v>4</v>
      </c>
      <c r="P152" s="58" t="b">
        <f t="shared" si="15"/>
        <v>0</v>
      </c>
      <c r="Q152" s="85" t="str">
        <f t="shared" si="16"/>
        <v/>
      </c>
    </row>
    <row r="153" spans="1:17" ht="30" customHeight="1" x14ac:dyDescent="0.25">
      <c r="A153" s="4"/>
      <c r="B153" s="103"/>
      <c r="C153" s="99"/>
      <c r="D153" s="100"/>
      <c r="E153" s="15" t="s">
        <v>126</v>
      </c>
      <c r="F153" s="77"/>
      <c r="G153" s="77"/>
      <c r="H153" s="77"/>
      <c r="I153" s="77"/>
      <c r="J153" s="106"/>
      <c r="K153" s="107"/>
      <c r="L153" s="7" t="str">
        <f t="shared" si="18"/>
        <v/>
      </c>
      <c r="M153" s="133"/>
      <c r="O153" s="58">
        <v>4</v>
      </c>
      <c r="P153" s="58" t="b">
        <f t="shared" si="15"/>
        <v>0</v>
      </c>
      <c r="Q153" s="85" t="str">
        <f t="shared" si="16"/>
        <v/>
      </c>
    </row>
    <row r="154" spans="1:17" ht="30" customHeight="1" x14ac:dyDescent="0.25">
      <c r="A154" s="4"/>
      <c r="B154" s="103"/>
      <c r="C154" s="99"/>
      <c r="D154" s="100"/>
      <c r="E154" s="15" t="s">
        <v>127</v>
      </c>
      <c r="F154" s="77"/>
      <c r="G154" s="77"/>
      <c r="H154" s="77"/>
      <c r="I154" s="77"/>
      <c r="J154" s="106"/>
      <c r="K154" s="107"/>
      <c r="L154" s="7" t="str">
        <f t="shared" si="18"/>
        <v/>
      </c>
      <c r="M154" s="133"/>
      <c r="O154" s="58">
        <v>4</v>
      </c>
      <c r="P154" s="58" t="b">
        <f t="shared" si="15"/>
        <v>0</v>
      </c>
      <c r="Q154" s="85" t="str">
        <f t="shared" si="16"/>
        <v/>
      </c>
    </row>
    <row r="155" spans="1:17" ht="30" customHeight="1" x14ac:dyDescent="0.25">
      <c r="A155" s="4"/>
      <c r="B155" s="103"/>
      <c r="C155" s="99"/>
      <c r="D155" s="100"/>
      <c r="E155" s="15" t="s">
        <v>128</v>
      </c>
      <c r="F155" s="77"/>
      <c r="G155" s="77"/>
      <c r="H155" s="77"/>
      <c r="I155" s="77"/>
      <c r="J155" s="106"/>
      <c r="K155" s="107"/>
      <c r="L155" s="7" t="str">
        <f t="shared" si="18"/>
        <v/>
      </c>
      <c r="M155" s="133"/>
      <c r="O155" s="58">
        <v>4</v>
      </c>
      <c r="P155" s="58" t="b">
        <f t="shared" si="15"/>
        <v>0</v>
      </c>
      <c r="Q155" s="85" t="str">
        <f t="shared" si="16"/>
        <v/>
      </c>
    </row>
    <row r="156" spans="1:17" ht="30" customHeight="1" x14ac:dyDescent="0.25">
      <c r="A156" s="4"/>
      <c r="B156" s="103"/>
      <c r="C156" s="99"/>
      <c r="D156" s="100"/>
      <c r="E156" s="15" t="s">
        <v>129</v>
      </c>
      <c r="F156" s="77"/>
      <c r="G156" s="77"/>
      <c r="H156" s="77"/>
      <c r="I156" s="77"/>
      <c r="J156" s="106"/>
      <c r="K156" s="107"/>
      <c r="L156" s="7" t="str">
        <f t="shared" si="18"/>
        <v/>
      </c>
      <c r="M156" s="133"/>
      <c r="O156" s="58">
        <v>4</v>
      </c>
      <c r="P156" s="58" t="b">
        <f t="shared" si="15"/>
        <v>0</v>
      </c>
      <c r="Q156" s="85" t="str">
        <f t="shared" si="16"/>
        <v/>
      </c>
    </row>
    <row r="157" spans="1:17" ht="30" customHeight="1" x14ac:dyDescent="0.25">
      <c r="A157" s="4"/>
      <c r="B157" s="103"/>
      <c r="C157" s="99"/>
      <c r="D157" s="100"/>
      <c r="E157" s="15" t="s">
        <v>130</v>
      </c>
      <c r="F157" s="77"/>
      <c r="G157" s="77"/>
      <c r="H157" s="77"/>
      <c r="I157" s="77"/>
      <c r="J157" s="106"/>
      <c r="K157" s="107"/>
      <c r="L157" s="7" t="str">
        <f t="shared" si="18"/>
        <v/>
      </c>
      <c r="M157" s="133"/>
      <c r="O157" s="58">
        <v>4</v>
      </c>
      <c r="P157" s="58" t="b">
        <f t="shared" si="15"/>
        <v>0</v>
      </c>
      <c r="Q157" s="85" t="str">
        <f t="shared" si="16"/>
        <v/>
      </c>
    </row>
    <row r="158" spans="1:17" ht="30" customHeight="1" x14ac:dyDescent="0.25">
      <c r="A158" s="4"/>
      <c r="B158" s="103"/>
      <c r="C158" s="99"/>
      <c r="D158" s="100"/>
      <c r="E158" s="15" t="s">
        <v>131</v>
      </c>
      <c r="F158" s="77"/>
      <c r="G158" s="77"/>
      <c r="H158" s="77"/>
      <c r="I158" s="77"/>
      <c r="J158" s="106"/>
      <c r="K158" s="107"/>
      <c r="L158" s="7" t="str">
        <f t="shared" si="18"/>
        <v/>
      </c>
      <c r="M158" s="133"/>
      <c r="O158" s="58">
        <v>4</v>
      </c>
      <c r="P158" s="58" t="b">
        <f t="shared" si="15"/>
        <v>0</v>
      </c>
      <c r="Q158" s="85" t="str">
        <f t="shared" si="16"/>
        <v/>
      </c>
    </row>
    <row r="159" spans="1:17" ht="30" customHeight="1" x14ac:dyDescent="0.25">
      <c r="A159" s="4"/>
      <c r="B159" s="103"/>
      <c r="C159" s="99"/>
      <c r="D159" s="100"/>
      <c r="E159" s="15" t="s">
        <v>132</v>
      </c>
      <c r="F159" s="77"/>
      <c r="G159" s="77"/>
      <c r="H159" s="77"/>
      <c r="I159" s="77"/>
      <c r="J159" s="106"/>
      <c r="K159" s="107"/>
      <c r="L159" s="7" t="str">
        <f t="shared" si="18"/>
        <v/>
      </c>
      <c r="M159" s="133"/>
      <c r="O159" s="58">
        <v>4</v>
      </c>
      <c r="P159" s="58" t="b">
        <f t="shared" si="15"/>
        <v>0</v>
      </c>
      <c r="Q159" s="85" t="str">
        <f t="shared" si="16"/>
        <v/>
      </c>
    </row>
    <row r="160" spans="1:17" ht="30" customHeight="1" x14ac:dyDescent="0.25">
      <c r="A160" s="4"/>
      <c r="B160" s="103"/>
      <c r="C160" s="99"/>
      <c r="D160" s="100"/>
      <c r="E160" s="15" t="s">
        <v>133</v>
      </c>
      <c r="F160" s="77"/>
      <c r="G160" s="77"/>
      <c r="H160" s="77"/>
      <c r="I160" s="77"/>
      <c r="J160" s="106"/>
      <c r="K160" s="107"/>
      <c r="L160" s="7" t="str">
        <f t="shared" si="18"/>
        <v/>
      </c>
      <c r="M160" s="133"/>
      <c r="O160" s="58">
        <v>4</v>
      </c>
      <c r="P160" s="58" t="b">
        <f t="shared" si="15"/>
        <v>0</v>
      </c>
      <c r="Q160" s="85" t="str">
        <f t="shared" si="16"/>
        <v/>
      </c>
    </row>
    <row r="161" spans="1:17" ht="30" customHeight="1" x14ac:dyDescent="0.25">
      <c r="A161" s="4"/>
      <c r="B161" s="103"/>
      <c r="C161" s="99"/>
      <c r="D161" s="100"/>
      <c r="E161" s="15" t="s">
        <v>134</v>
      </c>
      <c r="F161" s="77"/>
      <c r="G161" s="77"/>
      <c r="H161" s="77"/>
      <c r="I161" s="77"/>
      <c r="J161" s="106"/>
      <c r="K161" s="107"/>
      <c r="L161" s="7" t="str">
        <f t="shared" si="18"/>
        <v/>
      </c>
      <c r="M161" s="133"/>
      <c r="O161" s="58">
        <v>4</v>
      </c>
      <c r="P161" s="58" t="b">
        <f t="shared" si="15"/>
        <v>0</v>
      </c>
      <c r="Q161" s="85" t="str">
        <f t="shared" si="16"/>
        <v/>
      </c>
    </row>
    <row r="162" spans="1:17" ht="30" customHeight="1" x14ac:dyDescent="0.25">
      <c r="A162" s="4"/>
      <c r="B162" s="103"/>
      <c r="C162" s="99"/>
      <c r="D162" s="100"/>
      <c r="E162" s="15" t="s">
        <v>135</v>
      </c>
      <c r="F162" s="77"/>
      <c r="G162" s="77"/>
      <c r="H162" s="77"/>
      <c r="I162" s="77"/>
      <c r="J162" s="106"/>
      <c r="K162" s="107"/>
      <c r="L162" s="7" t="str">
        <f t="shared" si="18"/>
        <v/>
      </c>
      <c r="M162" s="133"/>
      <c r="O162" s="58">
        <v>4</v>
      </c>
      <c r="P162" s="58" t="b">
        <f t="shared" si="15"/>
        <v>0</v>
      </c>
      <c r="Q162" s="85" t="str">
        <f t="shared" si="16"/>
        <v/>
      </c>
    </row>
    <row r="163" spans="1:17" ht="30" customHeight="1" x14ac:dyDescent="0.25">
      <c r="A163" s="4"/>
      <c r="B163" s="103"/>
      <c r="C163" s="99"/>
      <c r="D163" s="100"/>
      <c r="E163" s="15" t="s">
        <v>136</v>
      </c>
      <c r="F163" s="77"/>
      <c r="G163" s="77"/>
      <c r="H163" s="77"/>
      <c r="I163" s="77"/>
      <c r="J163" s="106"/>
      <c r="K163" s="107"/>
      <c r="L163" s="7" t="str">
        <f t="shared" si="18"/>
        <v/>
      </c>
      <c r="M163" s="133"/>
      <c r="O163" s="58">
        <v>4</v>
      </c>
      <c r="P163" s="58" t="b">
        <f t="shared" si="15"/>
        <v>0</v>
      </c>
      <c r="Q163" s="85" t="str">
        <f t="shared" si="16"/>
        <v/>
      </c>
    </row>
    <row r="164" spans="1:17" ht="30" customHeight="1" x14ac:dyDescent="0.25">
      <c r="A164" s="4"/>
      <c r="B164" s="103"/>
      <c r="C164" s="101"/>
      <c r="D164" s="102"/>
      <c r="E164" s="15" t="s">
        <v>137</v>
      </c>
      <c r="F164" s="77"/>
      <c r="G164" s="77"/>
      <c r="H164" s="77"/>
      <c r="I164" s="77"/>
      <c r="J164" s="106"/>
      <c r="K164" s="107"/>
      <c r="L164" s="7" t="str">
        <f t="shared" si="18"/>
        <v/>
      </c>
      <c r="M164" s="134"/>
      <c r="O164" s="58">
        <v>4</v>
      </c>
      <c r="P164" s="58" t="b">
        <f t="shared" si="15"/>
        <v>0</v>
      </c>
      <c r="Q164" s="85" t="str">
        <f t="shared" si="16"/>
        <v/>
      </c>
    </row>
    <row r="165" spans="1:17" ht="30" x14ac:dyDescent="0.25">
      <c r="B165" s="103"/>
      <c r="C165" s="97" t="s">
        <v>24</v>
      </c>
      <c r="D165" s="98"/>
      <c r="E165" s="20" t="s">
        <v>382</v>
      </c>
      <c r="F165" s="21" t="s">
        <v>295</v>
      </c>
      <c r="G165" s="21" t="s">
        <v>287</v>
      </c>
      <c r="H165" s="21" t="s">
        <v>288</v>
      </c>
      <c r="I165" s="21" t="s">
        <v>289</v>
      </c>
      <c r="J165" s="21" t="s">
        <v>293</v>
      </c>
      <c r="K165" s="21" t="s">
        <v>294</v>
      </c>
      <c r="L165" s="21" t="s">
        <v>296</v>
      </c>
      <c r="M165" s="22" t="s">
        <v>297</v>
      </c>
      <c r="O165" s="58" t="s">
        <v>482</v>
      </c>
      <c r="P165" s="58" t="str">
        <f t="shared" si="15"/>
        <v/>
      </c>
      <c r="Q165" s="85" t="str">
        <f t="shared" si="16"/>
        <v/>
      </c>
    </row>
    <row r="166" spans="1:17" ht="30" customHeight="1" x14ac:dyDescent="0.25">
      <c r="A166" s="4"/>
      <c r="B166" s="103"/>
      <c r="C166" s="99"/>
      <c r="D166" s="100"/>
      <c r="E166" s="15" t="s">
        <v>138</v>
      </c>
      <c r="F166" s="77"/>
      <c r="G166" s="77"/>
      <c r="H166" s="77"/>
      <c r="I166" s="77"/>
      <c r="J166" s="106"/>
      <c r="K166" s="107"/>
      <c r="L166" s="7" t="str">
        <f t="shared" ref="L166:L173" si="19">IF(F166="x", 0, IF(G166="x", 1, IF(H166="x", 4, IF(I166="x", 8, IF(J166="x", 8, IF(K166="x", 0, ""))))))</f>
        <v/>
      </c>
      <c r="M166" s="132">
        <f>SUM(L166:L173)</f>
        <v>0</v>
      </c>
      <c r="O166" s="58">
        <v>4</v>
      </c>
      <c r="P166" s="58" t="b">
        <f t="shared" si="15"/>
        <v>0</v>
      </c>
      <c r="Q166" s="85" t="str">
        <f t="shared" si="16"/>
        <v/>
      </c>
    </row>
    <row r="167" spans="1:17" ht="30" customHeight="1" x14ac:dyDescent="0.25">
      <c r="A167" s="4"/>
      <c r="B167" s="103"/>
      <c r="C167" s="99"/>
      <c r="D167" s="100"/>
      <c r="E167" s="15" t="s">
        <v>139</v>
      </c>
      <c r="F167" s="77"/>
      <c r="G167" s="77"/>
      <c r="H167" s="77"/>
      <c r="I167" s="77"/>
      <c r="J167" s="106"/>
      <c r="K167" s="107"/>
      <c r="L167" s="7" t="str">
        <f t="shared" si="19"/>
        <v/>
      </c>
      <c r="M167" s="133"/>
      <c r="O167" s="58">
        <v>4</v>
      </c>
      <c r="P167" s="58" t="b">
        <f t="shared" si="15"/>
        <v>0</v>
      </c>
      <c r="Q167" s="85" t="str">
        <f t="shared" si="16"/>
        <v/>
      </c>
    </row>
    <row r="168" spans="1:17" ht="30" customHeight="1" x14ac:dyDescent="0.25">
      <c r="A168" s="4"/>
      <c r="B168" s="103"/>
      <c r="C168" s="99"/>
      <c r="D168" s="100"/>
      <c r="E168" s="15" t="s">
        <v>140</v>
      </c>
      <c r="F168" s="77"/>
      <c r="G168" s="77"/>
      <c r="H168" s="77"/>
      <c r="I168" s="77"/>
      <c r="J168" s="106"/>
      <c r="K168" s="107"/>
      <c r="L168" s="7" t="str">
        <f t="shared" si="19"/>
        <v/>
      </c>
      <c r="M168" s="133"/>
      <c r="O168" s="58">
        <v>4</v>
      </c>
      <c r="P168" s="58" t="b">
        <f t="shared" si="15"/>
        <v>0</v>
      </c>
      <c r="Q168" s="85" t="str">
        <f t="shared" si="16"/>
        <v/>
      </c>
    </row>
    <row r="169" spans="1:17" ht="30" customHeight="1" x14ac:dyDescent="0.25">
      <c r="A169" s="4"/>
      <c r="B169" s="103"/>
      <c r="C169" s="99"/>
      <c r="D169" s="100"/>
      <c r="E169" s="15" t="s">
        <v>141</v>
      </c>
      <c r="F169" s="77"/>
      <c r="G169" s="77"/>
      <c r="H169" s="77"/>
      <c r="I169" s="77"/>
      <c r="J169" s="106"/>
      <c r="K169" s="107"/>
      <c r="L169" s="7" t="str">
        <f t="shared" si="19"/>
        <v/>
      </c>
      <c r="M169" s="133"/>
      <c r="O169" s="58">
        <v>4</v>
      </c>
      <c r="P169" s="58" t="b">
        <f t="shared" si="15"/>
        <v>0</v>
      </c>
      <c r="Q169" s="85" t="str">
        <f t="shared" si="16"/>
        <v/>
      </c>
    </row>
    <row r="170" spans="1:17" ht="30" customHeight="1" x14ac:dyDescent="0.25">
      <c r="A170" s="4"/>
      <c r="B170" s="103"/>
      <c r="C170" s="99"/>
      <c r="D170" s="100"/>
      <c r="E170" s="15" t="s">
        <v>142</v>
      </c>
      <c r="F170" s="77"/>
      <c r="G170" s="77"/>
      <c r="H170" s="77"/>
      <c r="I170" s="77"/>
      <c r="J170" s="106"/>
      <c r="K170" s="107"/>
      <c r="L170" s="7" t="str">
        <f t="shared" si="19"/>
        <v/>
      </c>
      <c r="M170" s="133"/>
      <c r="O170" s="58">
        <v>4</v>
      </c>
      <c r="P170" s="58" t="b">
        <f t="shared" si="15"/>
        <v>0</v>
      </c>
      <c r="Q170" s="85" t="str">
        <f t="shared" si="16"/>
        <v/>
      </c>
    </row>
    <row r="171" spans="1:17" ht="30" customHeight="1" x14ac:dyDescent="0.25">
      <c r="A171" s="4"/>
      <c r="B171" s="103"/>
      <c r="C171" s="99"/>
      <c r="D171" s="100"/>
      <c r="E171" s="15" t="s">
        <v>143</v>
      </c>
      <c r="F171" s="77"/>
      <c r="G171" s="77"/>
      <c r="H171" s="77"/>
      <c r="I171" s="77"/>
      <c r="J171" s="106"/>
      <c r="K171" s="107"/>
      <c r="L171" s="7" t="str">
        <f t="shared" si="19"/>
        <v/>
      </c>
      <c r="M171" s="133"/>
      <c r="O171" s="58">
        <v>4</v>
      </c>
      <c r="P171" s="58" t="b">
        <f t="shared" si="15"/>
        <v>0</v>
      </c>
      <c r="Q171" s="85" t="str">
        <f t="shared" si="16"/>
        <v/>
      </c>
    </row>
    <row r="172" spans="1:17" ht="30" customHeight="1" x14ac:dyDescent="0.25">
      <c r="A172" s="4"/>
      <c r="B172" s="103"/>
      <c r="C172" s="99"/>
      <c r="D172" s="100"/>
      <c r="E172" s="15" t="s">
        <v>144</v>
      </c>
      <c r="F172" s="77"/>
      <c r="G172" s="77"/>
      <c r="H172" s="77"/>
      <c r="I172" s="77"/>
      <c r="J172" s="106"/>
      <c r="K172" s="107"/>
      <c r="L172" s="7" t="str">
        <f t="shared" si="19"/>
        <v/>
      </c>
      <c r="M172" s="133"/>
      <c r="O172" s="58">
        <v>4</v>
      </c>
      <c r="P172" s="58" t="b">
        <f t="shared" si="15"/>
        <v>0</v>
      </c>
      <c r="Q172" s="85" t="str">
        <f t="shared" si="16"/>
        <v/>
      </c>
    </row>
    <row r="173" spans="1:17" ht="30" customHeight="1" x14ac:dyDescent="0.25">
      <c r="A173" s="4"/>
      <c r="B173" s="103"/>
      <c r="C173" s="101"/>
      <c r="D173" s="102"/>
      <c r="E173" s="15" t="s">
        <v>145</v>
      </c>
      <c r="F173" s="77"/>
      <c r="G173" s="77"/>
      <c r="H173" s="77"/>
      <c r="I173" s="77"/>
      <c r="J173" s="106"/>
      <c r="K173" s="107"/>
      <c r="L173" s="7" t="str">
        <f t="shared" si="19"/>
        <v/>
      </c>
      <c r="M173" s="134"/>
      <c r="O173" s="58">
        <v>4</v>
      </c>
      <c r="P173" s="58" t="b">
        <f t="shared" si="15"/>
        <v>0</v>
      </c>
      <c r="Q173" s="85" t="str">
        <f t="shared" si="16"/>
        <v/>
      </c>
    </row>
    <row r="174" spans="1:17" ht="30" x14ac:dyDescent="0.35">
      <c r="B174" s="103" t="s">
        <v>32</v>
      </c>
      <c r="C174" s="9"/>
      <c r="E174" s="20" t="s">
        <v>382</v>
      </c>
      <c r="F174" s="21" t="s">
        <v>295</v>
      </c>
      <c r="G174" s="21" t="s">
        <v>287</v>
      </c>
      <c r="H174" s="21" t="s">
        <v>288</v>
      </c>
      <c r="I174" s="21" t="s">
        <v>289</v>
      </c>
      <c r="J174" s="21" t="s">
        <v>293</v>
      </c>
      <c r="K174" s="21" t="s">
        <v>294</v>
      </c>
      <c r="L174" s="21" t="s">
        <v>296</v>
      </c>
      <c r="M174" s="22" t="s">
        <v>297</v>
      </c>
      <c r="N174" s="58"/>
      <c r="O174" s="58" t="s">
        <v>482</v>
      </c>
      <c r="P174" s="58" t="str">
        <f t="shared" si="15"/>
        <v/>
      </c>
      <c r="Q174" s="85" t="str">
        <f t="shared" si="16"/>
        <v/>
      </c>
    </row>
    <row r="175" spans="1:17" ht="30" customHeight="1" x14ac:dyDescent="0.35">
      <c r="A175" s="4"/>
      <c r="B175" s="103"/>
      <c r="C175" s="10"/>
      <c r="D175" s="10"/>
      <c r="E175" s="15" t="s">
        <v>146</v>
      </c>
      <c r="F175" s="77"/>
      <c r="G175" s="77"/>
      <c r="H175" s="77"/>
      <c r="I175" s="77"/>
      <c r="J175" s="106"/>
      <c r="K175" s="107"/>
      <c r="L175" s="7" t="str">
        <f t="shared" ref="L175:L205" si="20">IF(F175="x", 0, IF(G175="x", 1, IF(H175="x", 4, IF(I175="x", 8, IF(J175="x", 8, IF(K175="x", 0, ""))))))</f>
        <v/>
      </c>
      <c r="M175" s="132">
        <f>SUM(L175:L205)</f>
        <v>0</v>
      </c>
      <c r="O175" s="58">
        <v>4</v>
      </c>
      <c r="P175" s="58" t="b">
        <f t="shared" si="15"/>
        <v>0</v>
      </c>
      <c r="Q175" s="85" t="str">
        <f t="shared" si="16"/>
        <v/>
      </c>
    </row>
    <row r="176" spans="1:17" ht="30" customHeight="1" x14ac:dyDescent="0.35">
      <c r="A176" s="4"/>
      <c r="B176" s="103"/>
      <c r="C176" s="10"/>
      <c r="D176" s="10"/>
      <c r="E176" s="15" t="s">
        <v>147</v>
      </c>
      <c r="F176" s="77"/>
      <c r="G176" s="77"/>
      <c r="H176" s="77"/>
      <c r="I176" s="77"/>
      <c r="J176" s="106"/>
      <c r="K176" s="107"/>
      <c r="L176" s="7" t="str">
        <f t="shared" si="20"/>
        <v/>
      </c>
      <c r="M176" s="133"/>
      <c r="O176" s="58">
        <v>4</v>
      </c>
      <c r="P176" s="58" t="b">
        <f t="shared" si="15"/>
        <v>0</v>
      </c>
      <c r="Q176" s="85" t="str">
        <f t="shared" si="16"/>
        <v/>
      </c>
    </row>
    <row r="177" spans="1:17" ht="30" customHeight="1" x14ac:dyDescent="0.35">
      <c r="A177" s="4"/>
      <c r="B177" s="103"/>
      <c r="C177" s="10"/>
      <c r="D177" s="10"/>
      <c r="E177" s="15" t="s">
        <v>148</v>
      </c>
      <c r="F177" s="77"/>
      <c r="G177" s="77"/>
      <c r="H177" s="77"/>
      <c r="I177" s="77"/>
      <c r="J177" s="106"/>
      <c r="K177" s="107"/>
      <c r="L177" s="7" t="str">
        <f t="shared" si="20"/>
        <v/>
      </c>
      <c r="M177" s="133"/>
      <c r="O177" s="58">
        <v>4</v>
      </c>
      <c r="P177" s="58" t="b">
        <f t="shared" si="15"/>
        <v>0</v>
      </c>
      <c r="Q177" s="85" t="str">
        <f t="shared" si="16"/>
        <v/>
      </c>
    </row>
    <row r="178" spans="1:17" ht="30" customHeight="1" x14ac:dyDescent="0.35">
      <c r="A178" s="4"/>
      <c r="B178" s="103"/>
      <c r="C178" s="10"/>
      <c r="D178" s="10"/>
      <c r="E178" s="15" t="s">
        <v>149</v>
      </c>
      <c r="F178" s="77"/>
      <c r="G178" s="77"/>
      <c r="H178" s="77"/>
      <c r="I178" s="77"/>
      <c r="J178" s="106"/>
      <c r="K178" s="107"/>
      <c r="L178" s="7" t="str">
        <f t="shared" si="20"/>
        <v/>
      </c>
      <c r="M178" s="133"/>
      <c r="O178" s="58">
        <v>4</v>
      </c>
      <c r="P178" s="58" t="b">
        <f t="shared" si="15"/>
        <v>0</v>
      </c>
      <c r="Q178" s="85" t="str">
        <f t="shared" si="16"/>
        <v/>
      </c>
    </row>
    <row r="179" spans="1:17" ht="30" customHeight="1" x14ac:dyDescent="0.35">
      <c r="A179" s="4"/>
      <c r="B179" s="103"/>
      <c r="C179" s="10"/>
      <c r="D179" s="10"/>
      <c r="E179" s="15" t="s">
        <v>150</v>
      </c>
      <c r="F179" s="77"/>
      <c r="G179" s="77"/>
      <c r="H179" s="77"/>
      <c r="I179" s="77"/>
      <c r="J179" s="106"/>
      <c r="K179" s="107"/>
      <c r="L179" s="7" t="str">
        <f t="shared" si="20"/>
        <v/>
      </c>
      <c r="M179" s="133"/>
      <c r="O179" s="58">
        <v>4</v>
      </c>
      <c r="P179" s="58" t="b">
        <f t="shared" si="15"/>
        <v>0</v>
      </c>
      <c r="Q179" s="85" t="str">
        <f t="shared" si="16"/>
        <v/>
      </c>
    </row>
    <row r="180" spans="1:17" ht="30" customHeight="1" x14ac:dyDescent="0.35">
      <c r="A180" s="4"/>
      <c r="B180" s="103"/>
      <c r="C180" s="10"/>
      <c r="D180" s="10"/>
      <c r="E180" s="15" t="s">
        <v>325</v>
      </c>
      <c r="F180" s="106"/>
      <c r="G180" s="144"/>
      <c r="H180" s="144"/>
      <c r="I180" s="107"/>
      <c r="J180" s="77"/>
      <c r="K180" s="77"/>
      <c r="L180" s="7" t="str">
        <f t="shared" si="20"/>
        <v/>
      </c>
      <c r="M180" s="133"/>
      <c r="O180" s="58">
        <v>2</v>
      </c>
      <c r="P180" s="58" t="str">
        <f t="shared" si="15"/>
        <v/>
      </c>
      <c r="Q180" s="85" t="str">
        <f t="shared" si="16"/>
        <v/>
      </c>
    </row>
    <row r="181" spans="1:17" ht="30" customHeight="1" x14ac:dyDescent="0.35">
      <c r="A181" s="4"/>
      <c r="B181" s="103"/>
      <c r="C181" s="10"/>
      <c r="D181" s="10"/>
      <c r="E181" s="15" t="s">
        <v>151</v>
      </c>
      <c r="F181" s="77"/>
      <c r="G181" s="77"/>
      <c r="H181" s="77"/>
      <c r="I181" s="77"/>
      <c r="J181" s="106"/>
      <c r="K181" s="107"/>
      <c r="L181" s="7" t="str">
        <f t="shared" si="20"/>
        <v/>
      </c>
      <c r="M181" s="133"/>
      <c r="O181" s="58">
        <v>4</v>
      </c>
      <c r="P181" s="58" t="b">
        <f t="shared" si="15"/>
        <v>0</v>
      </c>
      <c r="Q181" s="85" t="str">
        <f t="shared" si="16"/>
        <v/>
      </c>
    </row>
    <row r="182" spans="1:17" ht="30" customHeight="1" x14ac:dyDescent="0.35">
      <c r="A182" s="4"/>
      <c r="B182" s="103"/>
      <c r="C182" s="10"/>
      <c r="D182" s="10"/>
      <c r="E182" s="15" t="s">
        <v>326</v>
      </c>
      <c r="F182" s="106"/>
      <c r="G182" s="144"/>
      <c r="H182" s="144"/>
      <c r="I182" s="107"/>
      <c r="J182" s="77"/>
      <c r="K182" s="77"/>
      <c r="L182" s="7" t="str">
        <f t="shared" si="20"/>
        <v/>
      </c>
      <c r="M182" s="133"/>
      <c r="O182" s="58">
        <v>2</v>
      </c>
      <c r="P182" s="58" t="str">
        <f t="shared" si="15"/>
        <v/>
      </c>
      <c r="Q182" s="85" t="str">
        <f t="shared" si="16"/>
        <v/>
      </c>
    </row>
    <row r="183" spans="1:17" ht="30" customHeight="1" x14ac:dyDescent="0.35">
      <c r="A183" s="4"/>
      <c r="B183" s="103"/>
      <c r="C183" s="10"/>
      <c r="D183" s="10"/>
      <c r="E183" s="15" t="s">
        <v>152</v>
      </c>
      <c r="F183" s="77"/>
      <c r="G183" s="77"/>
      <c r="H183" s="77"/>
      <c r="I183" s="77"/>
      <c r="J183" s="106"/>
      <c r="K183" s="107"/>
      <c r="L183" s="7" t="str">
        <f t="shared" si="20"/>
        <v/>
      </c>
      <c r="M183" s="133"/>
      <c r="O183" s="58">
        <v>4</v>
      </c>
      <c r="P183" s="58" t="b">
        <f t="shared" si="15"/>
        <v>0</v>
      </c>
      <c r="Q183" s="85" t="str">
        <f t="shared" si="16"/>
        <v/>
      </c>
    </row>
    <row r="184" spans="1:17" ht="30" customHeight="1" x14ac:dyDescent="0.35">
      <c r="A184" s="4"/>
      <c r="B184" s="103"/>
      <c r="C184" s="10"/>
      <c r="D184" s="10"/>
      <c r="E184" s="15" t="s">
        <v>153</v>
      </c>
      <c r="F184" s="77"/>
      <c r="G184" s="77"/>
      <c r="H184" s="77"/>
      <c r="I184" s="77"/>
      <c r="J184" s="106"/>
      <c r="K184" s="107"/>
      <c r="L184" s="7" t="str">
        <f t="shared" si="20"/>
        <v/>
      </c>
      <c r="M184" s="133"/>
      <c r="O184" s="58">
        <v>4</v>
      </c>
      <c r="P184" s="58" t="b">
        <f t="shared" si="15"/>
        <v>0</v>
      </c>
      <c r="Q184" s="85" t="str">
        <f t="shared" si="16"/>
        <v/>
      </c>
    </row>
    <row r="185" spans="1:17" ht="30" customHeight="1" x14ac:dyDescent="0.35">
      <c r="A185" s="4"/>
      <c r="B185" s="103"/>
      <c r="C185" s="10"/>
      <c r="D185" s="10"/>
      <c r="E185" s="15" t="s">
        <v>154</v>
      </c>
      <c r="F185" s="77"/>
      <c r="G185" s="77"/>
      <c r="H185" s="77"/>
      <c r="I185" s="77"/>
      <c r="J185" s="106"/>
      <c r="K185" s="107"/>
      <c r="L185" s="7" t="str">
        <f t="shared" si="20"/>
        <v/>
      </c>
      <c r="M185" s="133"/>
      <c r="O185" s="58">
        <v>4</v>
      </c>
      <c r="P185" s="58" t="b">
        <f t="shared" si="15"/>
        <v>0</v>
      </c>
      <c r="Q185" s="85" t="str">
        <f t="shared" si="16"/>
        <v/>
      </c>
    </row>
    <row r="186" spans="1:17" ht="30" customHeight="1" x14ac:dyDescent="0.35">
      <c r="A186" s="4"/>
      <c r="B186" s="103"/>
      <c r="C186" s="10"/>
      <c r="D186" s="10"/>
      <c r="E186" s="15" t="s">
        <v>327</v>
      </c>
      <c r="F186" s="106"/>
      <c r="G186" s="144"/>
      <c r="H186" s="144"/>
      <c r="I186" s="107"/>
      <c r="J186" s="77"/>
      <c r="K186" s="77"/>
      <c r="L186" s="7" t="str">
        <f t="shared" si="20"/>
        <v/>
      </c>
      <c r="M186" s="133"/>
      <c r="O186" s="58">
        <v>2</v>
      </c>
      <c r="P186" s="58" t="str">
        <f t="shared" si="15"/>
        <v/>
      </c>
      <c r="Q186" s="85" t="str">
        <f t="shared" si="16"/>
        <v/>
      </c>
    </row>
    <row r="187" spans="1:17" ht="30" customHeight="1" x14ac:dyDescent="0.35">
      <c r="A187" s="4"/>
      <c r="B187" s="103"/>
      <c r="C187" s="10"/>
      <c r="D187" s="10"/>
      <c r="E187" s="15" t="s">
        <v>328</v>
      </c>
      <c r="F187" s="106"/>
      <c r="G187" s="144"/>
      <c r="H187" s="144"/>
      <c r="I187" s="107"/>
      <c r="J187" s="77"/>
      <c r="K187" s="77"/>
      <c r="L187" s="7" t="str">
        <f t="shared" si="20"/>
        <v/>
      </c>
      <c r="M187" s="133"/>
      <c r="O187" s="58">
        <v>2</v>
      </c>
      <c r="P187" s="58" t="str">
        <f t="shared" si="15"/>
        <v/>
      </c>
      <c r="Q187" s="85" t="str">
        <f t="shared" si="16"/>
        <v/>
      </c>
    </row>
    <row r="188" spans="1:17" ht="30" customHeight="1" x14ac:dyDescent="0.35">
      <c r="A188" s="4"/>
      <c r="B188" s="103"/>
      <c r="C188" s="10"/>
      <c r="D188" s="10"/>
      <c r="E188" s="15" t="s">
        <v>329</v>
      </c>
      <c r="F188" s="106"/>
      <c r="G188" s="144"/>
      <c r="H188" s="144"/>
      <c r="I188" s="107"/>
      <c r="J188" s="77"/>
      <c r="K188" s="77"/>
      <c r="L188" s="7" t="str">
        <f t="shared" si="20"/>
        <v/>
      </c>
      <c r="M188" s="133"/>
      <c r="O188" s="58">
        <v>2</v>
      </c>
      <c r="P188" s="58" t="str">
        <f t="shared" si="15"/>
        <v/>
      </c>
      <c r="Q188" s="85" t="str">
        <f t="shared" si="16"/>
        <v/>
      </c>
    </row>
    <row r="189" spans="1:17" ht="30" customHeight="1" x14ac:dyDescent="0.35">
      <c r="A189" s="4"/>
      <c r="B189" s="103"/>
      <c r="C189" s="10"/>
      <c r="D189" s="10"/>
      <c r="E189" s="15" t="s">
        <v>330</v>
      </c>
      <c r="F189" s="106"/>
      <c r="G189" s="144"/>
      <c r="H189" s="144"/>
      <c r="I189" s="107"/>
      <c r="J189" s="77"/>
      <c r="K189" s="77"/>
      <c r="L189" s="7" t="str">
        <f t="shared" si="20"/>
        <v/>
      </c>
      <c r="M189" s="133"/>
      <c r="O189" s="58">
        <v>2</v>
      </c>
      <c r="P189" s="58" t="str">
        <f t="shared" si="15"/>
        <v/>
      </c>
      <c r="Q189" s="85" t="str">
        <f t="shared" si="16"/>
        <v/>
      </c>
    </row>
    <row r="190" spans="1:17" ht="30" customHeight="1" x14ac:dyDescent="0.35">
      <c r="A190" s="4"/>
      <c r="B190" s="103"/>
      <c r="C190" s="10"/>
      <c r="D190" s="10"/>
      <c r="E190" s="15" t="s">
        <v>155</v>
      </c>
      <c r="F190" s="77"/>
      <c r="G190" s="77"/>
      <c r="H190" s="77"/>
      <c r="I190" s="77"/>
      <c r="J190" s="106"/>
      <c r="K190" s="107"/>
      <c r="L190" s="7" t="str">
        <f t="shared" si="20"/>
        <v/>
      </c>
      <c r="M190" s="133"/>
      <c r="O190" s="58">
        <v>4</v>
      </c>
      <c r="P190" s="58" t="b">
        <f t="shared" si="15"/>
        <v>0</v>
      </c>
      <c r="Q190" s="85" t="str">
        <f t="shared" si="16"/>
        <v/>
      </c>
    </row>
    <row r="191" spans="1:17" ht="30" customHeight="1" x14ac:dyDescent="0.35">
      <c r="A191" s="4"/>
      <c r="B191" s="103"/>
      <c r="C191" s="10"/>
      <c r="D191" s="10"/>
      <c r="E191" s="15" t="s">
        <v>156</v>
      </c>
      <c r="F191" s="77"/>
      <c r="G191" s="77"/>
      <c r="H191" s="77"/>
      <c r="I191" s="77"/>
      <c r="J191" s="106"/>
      <c r="K191" s="107"/>
      <c r="L191" s="7" t="str">
        <f t="shared" si="20"/>
        <v/>
      </c>
      <c r="M191" s="133"/>
      <c r="O191" s="58">
        <v>4</v>
      </c>
      <c r="P191" s="58" t="b">
        <f t="shared" si="15"/>
        <v>0</v>
      </c>
      <c r="Q191" s="85" t="str">
        <f t="shared" si="16"/>
        <v/>
      </c>
    </row>
    <row r="192" spans="1:17" ht="30" customHeight="1" x14ac:dyDescent="0.35">
      <c r="A192" s="4"/>
      <c r="B192" s="103"/>
      <c r="C192" s="10"/>
      <c r="D192" s="10"/>
      <c r="E192" s="15" t="s">
        <v>157</v>
      </c>
      <c r="F192" s="77"/>
      <c r="G192" s="77"/>
      <c r="H192" s="77"/>
      <c r="I192" s="77"/>
      <c r="J192" s="106"/>
      <c r="K192" s="107"/>
      <c r="L192" s="7" t="str">
        <f t="shared" si="20"/>
        <v/>
      </c>
      <c r="M192" s="133"/>
      <c r="O192" s="58">
        <v>4</v>
      </c>
      <c r="P192" s="58" t="b">
        <f t="shared" si="15"/>
        <v>0</v>
      </c>
      <c r="Q192" s="85" t="str">
        <f t="shared" si="16"/>
        <v/>
      </c>
    </row>
    <row r="193" spans="1:17" ht="30" customHeight="1" x14ac:dyDescent="0.35">
      <c r="A193" s="4"/>
      <c r="B193" s="103"/>
      <c r="C193" s="10"/>
      <c r="D193" s="10"/>
      <c r="E193" s="15" t="s">
        <v>158</v>
      </c>
      <c r="F193" s="77"/>
      <c r="G193" s="77"/>
      <c r="H193" s="77"/>
      <c r="I193" s="77"/>
      <c r="J193" s="106"/>
      <c r="K193" s="107"/>
      <c r="L193" s="7" t="str">
        <f t="shared" si="20"/>
        <v/>
      </c>
      <c r="M193" s="133"/>
      <c r="O193" s="58">
        <v>4</v>
      </c>
      <c r="P193" s="58" t="b">
        <f t="shared" si="15"/>
        <v>0</v>
      </c>
      <c r="Q193" s="85" t="str">
        <f t="shared" si="16"/>
        <v/>
      </c>
    </row>
    <row r="194" spans="1:17" ht="30" customHeight="1" x14ac:dyDescent="0.35">
      <c r="A194" s="4"/>
      <c r="B194" s="103"/>
      <c r="C194" s="10"/>
      <c r="D194" s="10"/>
      <c r="E194" s="15" t="s">
        <v>159</v>
      </c>
      <c r="F194" s="77"/>
      <c r="G194" s="77"/>
      <c r="H194" s="77"/>
      <c r="I194" s="77"/>
      <c r="J194" s="106"/>
      <c r="K194" s="107"/>
      <c r="L194" s="7" t="str">
        <f t="shared" si="20"/>
        <v/>
      </c>
      <c r="M194" s="133"/>
      <c r="O194" s="58">
        <v>4</v>
      </c>
      <c r="P194" s="58" t="b">
        <f t="shared" si="15"/>
        <v>0</v>
      </c>
      <c r="Q194" s="85" t="str">
        <f t="shared" si="16"/>
        <v/>
      </c>
    </row>
    <row r="195" spans="1:17" ht="30" customHeight="1" x14ac:dyDescent="0.35">
      <c r="A195" s="4"/>
      <c r="B195" s="103"/>
      <c r="C195" s="10"/>
      <c r="D195" s="10"/>
      <c r="E195" s="15" t="s">
        <v>160</v>
      </c>
      <c r="F195" s="77"/>
      <c r="G195" s="77"/>
      <c r="H195" s="77"/>
      <c r="I195" s="77"/>
      <c r="J195" s="106"/>
      <c r="K195" s="107"/>
      <c r="L195" s="7" t="str">
        <f t="shared" si="20"/>
        <v/>
      </c>
      <c r="M195" s="133"/>
      <c r="O195" s="58">
        <v>4</v>
      </c>
      <c r="P195" s="58" t="b">
        <f t="shared" si="15"/>
        <v>0</v>
      </c>
      <c r="Q195" s="85" t="str">
        <f t="shared" si="16"/>
        <v/>
      </c>
    </row>
    <row r="196" spans="1:17" ht="30" customHeight="1" x14ac:dyDescent="0.35">
      <c r="A196" s="4"/>
      <c r="B196" s="103"/>
      <c r="C196" s="10"/>
      <c r="D196" s="10"/>
      <c r="E196" s="15" t="s">
        <v>161</v>
      </c>
      <c r="F196" s="77"/>
      <c r="G196" s="77"/>
      <c r="H196" s="77"/>
      <c r="I196" s="77"/>
      <c r="J196" s="106"/>
      <c r="K196" s="107"/>
      <c r="L196" s="7" t="str">
        <f t="shared" si="20"/>
        <v/>
      </c>
      <c r="M196" s="133"/>
      <c r="O196" s="58">
        <v>4</v>
      </c>
      <c r="P196" s="58" t="b">
        <f t="shared" si="15"/>
        <v>0</v>
      </c>
      <c r="Q196" s="85" t="str">
        <f t="shared" si="16"/>
        <v/>
      </c>
    </row>
    <row r="197" spans="1:17" ht="30" customHeight="1" x14ac:dyDescent="0.35">
      <c r="A197" s="4"/>
      <c r="B197" s="103"/>
      <c r="C197" s="10"/>
      <c r="D197" s="10"/>
      <c r="E197" s="15" t="s">
        <v>162</v>
      </c>
      <c r="F197" s="77"/>
      <c r="G197" s="77"/>
      <c r="H197" s="77"/>
      <c r="I197" s="77"/>
      <c r="J197" s="106"/>
      <c r="K197" s="107"/>
      <c r="L197" s="7" t="str">
        <f t="shared" si="20"/>
        <v/>
      </c>
      <c r="M197" s="133"/>
      <c r="O197" s="58">
        <v>4</v>
      </c>
      <c r="P197" s="58" t="b">
        <f t="shared" si="15"/>
        <v>0</v>
      </c>
      <c r="Q197" s="85" t="str">
        <f t="shared" si="16"/>
        <v/>
      </c>
    </row>
    <row r="198" spans="1:17" ht="30" customHeight="1" x14ac:dyDescent="0.35">
      <c r="A198" s="4"/>
      <c r="B198" s="103"/>
      <c r="C198" s="10"/>
      <c r="D198" s="10"/>
      <c r="E198" s="15" t="s">
        <v>163</v>
      </c>
      <c r="F198" s="77"/>
      <c r="G198" s="77"/>
      <c r="H198" s="77"/>
      <c r="I198" s="77"/>
      <c r="J198" s="106"/>
      <c r="K198" s="107"/>
      <c r="L198" s="7" t="str">
        <f t="shared" si="20"/>
        <v/>
      </c>
      <c r="M198" s="133"/>
      <c r="O198" s="58">
        <v>4</v>
      </c>
      <c r="P198" s="58" t="b">
        <f t="shared" si="15"/>
        <v>0</v>
      </c>
      <c r="Q198" s="85" t="str">
        <f t="shared" si="16"/>
        <v/>
      </c>
    </row>
    <row r="199" spans="1:17" ht="30" customHeight="1" x14ac:dyDescent="0.35">
      <c r="A199" s="4"/>
      <c r="B199" s="103"/>
      <c r="C199" s="10"/>
      <c r="D199" s="10"/>
      <c r="E199" s="15" t="s">
        <v>164</v>
      </c>
      <c r="F199" s="77"/>
      <c r="G199" s="77"/>
      <c r="H199" s="77"/>
      <c r="I199" s="77"/>
      <c r="J199" s="106"/>
      <c r="K199" s="107"/>
      <c r="L199" s="7" t="str">
        <f t="shared" si="20"/>
        <v/>
      </c>
      <c r="M199" s="133"/>
      <c r="O199" s="58">
        <v>4</v>
      </c>
      <c r="P199" s="58" t="b">
        <f t="shared" ref="P199:P262" si="21">IF(O199=4, IF(COUNTIF(F199:I199, "x")&gt;1, "error"), IF(COUNTIF(J199:K199, "x")&gt;1, "error", ""))</f>
        <v>0</v>
      </c>
      <c r="Q199" s="85" t="str">
        <f t="shared" ref="Q199:Q262" si="22">IF(P199="error", "Please enter only one response for this question.", "")</f>
        <v/>
      </c>
    </row>
    <row r="200" spans="1:17" ht="30" customHeight="1" x14ac:dyDescent="0.35">
      <c r="A200" s="4"/>
      <c r="B200" s="103"/>
      <c r="C200" s="10"/>
      <c r="D200" s="10"/>
      <c r="E200" s="15" t="s">
        <v>165</v>
      </c>
      <c r="F200" s="77"/>
      <c r="G200" s="77"/>
      <c r="H200" s="77"/>
      <c r="I200" s="77"/>
      <c r="J200" s="106"/>
      <c r="K200" s="107"/>
      <c r="L200" s="7" t="str">
        <f t="shared" si="20"/>
        <v/>
      </c>
      <c r="M200" s="133"/>
      <c r="O200" s="58">
        <v>4</v>
      </c>
      <c r="P200" s="58" t="b">
        <f t="shared" si="21"/>
        <v>0</v>
      </c>
      <c r="Q200" s="85" t="str">
        <f t="shared" si="22"/>
        <v/>
      </c>
    </row>
    <row r="201" spans="1:17" ht="30" customHeight="1" x14ac:dyDescent="0.35">
      <c r="A201" s="4"/>
      <c r="B201" s="103"/>
      <c r="C201" s="10"/>
      <c r="D201" s="10"/>
      <c r="E201" s="15" t="s">
        <v>166</v>
      </c>
      <c r="F201" s="77"/>
      <c r="G201" s="77"/>
      <c r="H201" s="77"/>
      <c r="I201" s="77"/>
      <c r="J201" s="106"/>
      <c r="K201" s="107"/>
      <c r="L201" s="7" t="str">
        <f t="shared" si="20"/>
        <v/>
      </c>
      <c r="M201" s="133"/>
      <c r="O201" s="58">
        <v>4</v>
      </c>
      <c r="P201" s="58" t="b">
        <f t="shared" si="21"/>
        <v>0</v>
      </c>
      <c r="Q201" s="85" t="str">
        <f t="shared" si="22"/>
        <v/>
      </c>
    </row>
    <row r="202" spans="1:17" ht="30" customHeight="1" x14ac:dyDescent="0.35">
      <c r="A202" s="4"/>
      <c r="B202" s="103"/>
      <c r="C202" s="10"/>
      <c r="D202" s="10"/>
      <c r="E202" s="15" t="s">
        <v>167</v>
      </c>
      <c r="F202" s="77"/>
      <c r="G202" s="77"/>
      <c r="H202" s="77"/>
      <c r="I202" s="77"/>
      <c r="J202" s="106"/>
      <c r="K202" s="107"/>
      <c r="L202" s="7" t="str">
        <f t="shared" si="20"/>
        <v/>
      </c>
      <c r="M202" s="133"/>
      <c r="O202" s="58">
        <v>4</v>
      </c>
      <c r="P202" s="58" t="b">
        <f t="shared" si="21"/>
        <v>0</v>
      </c>
      <c r="Q202" s="85" t="str">
        <f t="shared" si="22"/>
        <v/>
      </c>
    </row>
    <row r="203" spans="1:17" ht="30" customHeight="1" x14ac:dyDescent="0.35">
      <c r="A203" s="4"/>
      <c r="B203" s="103"/>
      <c r="C203" s="10"/>
      <c r="D203" s="10"/>
      <c r="E203" s="15" t="s">
        <v>168</v>
      </c>
      <c r="F203" s="77"/>
      <c r="G203" s="77"/>
      <c r="H203" s="77"/>
      <c r="I203" s="77"/>
      <c r="J203" s="106"/>
      <c r="K203" s="107"/>
      <c r="L203" s="7" t="str">
        <f t="shared" si="20"/>
        <v/>
      </c>
      <c r="M203" s="133"/>
      <c r="O203" s="58">
        <v>4</v>
      </c>
      <c r="P203" s="58" t="b">
        <f t="shared" si="21"/>
        <v>0</v>
      </c>
      <c r="Q203" s="85" t="str">
        <f t="shared" si="22"/>
        <v/>
      </c>
    </row>
    <row r="204" spans="1:17" ht="30" customHeight="1" x14ac:dyDescent="0.35">
      <c r="A204" s="4"/>
      <c r="B204" s="103"/>
      <c r="C204" s="10"/>
      <c r="D204" s="10"/>
      <c r="E204" s="15" t="s">
        <v>331</v>
      </c>
      <c r="F204" s="106"/>
      <c r="G204" s="144"/>
      <c r="H204" s="144"/>
      <c r="I204" s="107"/>
      <c r="J204" s="77"/>
      <c r="K204" s="77"/>
      <c r="L204" s="7" t="str">
        <f t="shared" si="20"/>
        <v/>
      </c>
      <c r="M204" s="133"/>
      <c r="O204" s="58">
        <v>2</v>
      </c>
      <c r="P204" s="58" t="str">
        <f t="shared" si="21"/>
        <v/>
      </c>
      <c r="Q204" s="85" t="str">
        <f t="shared" si="22"/>
        <v/>
      </c>
    </row>
    <row r="205" spans="1:17" ht="30" customHeight="1" x14ac:dyDescent="0.35">
      <c r="A205" s="4"/>
      <c r="B205" s="120"/>
      <c r="C205" s="10"/>
      <c r="D205" s="10"/>
      <c r="E205" s="18" t="s">
        <v>332</v>
      </c>
      <c r="F205" s="106"/>
      <c r="G205" s="144"/>
      <c r="H205" s="144"/>
      <c r="I205" s="107"/>
      <c r="J205" s="78"/>
      <c r="K205" s="78"/>
      <c r="L205" s="7" t="str">
        <f t="shared" si="20"/>
        <v/>
      </c>
      <c r="M205" s="134"/>
      <c r="O205" s="58">
        <v>2</v>
      </c>
      <c r="P205" s="58" t="str">
        <f t="shared" si="21"/>
        <v/>
      </c>
      <c r="Q205" s="85" t="str">
        <f t="shared" si="22"/>
        <v/>
      </c>
    </row>
    <row r="206" spans="1:17" ht="30" x14ac:dyDescent="0.25">
      <c r="B206" s="125" t="s">
        <v>34</v>
      </c>
      <c r="C206" s="108"/>
      <c r="D206" s="109"/>
      <c r="E206" s="23" t="s">
        <v>382</v>
      </c>
      <c r="F206" s="21" t="s">
        <v>295</v>
      </c>
      <c r="G206" s="21" t="s">
        <v>287</v>
      </c>
      <c r="H206" s="21" t="s">
        <v>288</v>
      </c>
      <c r="I206" s="21" t="s">
        <v>289</v>
      </c>
      <c r="J206" s="21" t="s">
        <v>293</v>
      </c>
      <c r="K206" s="21" t="s">
        <v>294</v>
      </c>
      <c r="L206" s="21" t="s">
        <v>296</v>
      </c>
      <c r="M206" s="22" t="s">
        <v>297</v>
      </c>
      <c r="O206" s="58" t="s">
        <v>482</v>
      </c>
      <c r="P206" s="58" t="str">
        <f t="shared" si="21"/>
        <v/>
      </c>
      <c r="Q206" s="85" t="str">
        <f t="shared" si="22"/>
        <v/>
      </c>
    </row>
    <row r="207" spans="1:17" ht="30" customHeight="1" x14ac:dyDescent="0.25">
      <c r="A207" s="4"/>
      <c r="B207" s="125"/>
      <c r="C207" s="110"/>
      <c r="D207" s="111"/>
      <c r="E207" s="19" t="s">
        <v>169</v>
      </c>
      <c r="F207" s="77"/>
      <c r="G207" s="77"/>
      <c r="H207" s="77"/>
      <c r="I207" s="77"/>
      <c r="J207" s="106"/>
      <c r="K207" s="107"/>
      <c r="L207" s="7" t="str">
        <f t="shared" ref="L207:L218" si="23">IF(F207="x", 0, IF(G207="x", 1, IF(H207="x", 4, IF(I207="x", 8, IF(J207="x", 8, IF(K207="x", 0, ""))))))</f>
        <v/>
      </c>
      <c r="M207" s="132">
        <f>SUM(L207:L218)</f>
        <v>0</v>
      </c>
      <c r="O207" s="58">
        <v>4</v>
      </c>
      <c r="P207" s="58" t="b">
        <f t="shared" si="21"/>
        <v>0</v>
      </c>
      <c r="Q207" s="85" t="str">
        <f t="shared" si="22"/>
        <v/>
      </c>
    </row>
    <row r="208" spans="1:17" ht="30" customHeight="1" x14ac:dyDescent="0.25">
      <c r="A208" s="4"/>
      <c r="B208" s="125"/>
      <c r="C208" s="110"/>
      <c r="D208" s="111"/>
      <c r="E208" s="19" t="s">
        <v>170</v>
      </c>
      <c r="F208" s="77"/>
      <c r="G208" s="77"/>
      <c r="H208" s="77"/>
      <c r="I208" s="77"/>
      <c r="J208" s="106"/>
      <c r="K208" s="107"/>
      <c r="L208" s="7" t="str">
        <f t="shared" si="23"/>
        <v/>
      </c>
      <c r="M208" s="133"/>
      <c r="O208" s="58">
        <v>4</v>
      </c>
      <c r="P208" s="58" t="b">
        <f t="shared" si="21"/>
        <v>0</v>
      </c>
      <c r="Q208" s="85" t="str">
        <f t="shared" si="22"/>
        <v/>
      </c>
    </row>
    <row r="209" spans="1:17" ht="30" customHeight="1" x14ac:dyDescent="0.25">
      <c r="A209" s="4"/>
      <c r="B209" s="125"/>
      <c r="C209" s="110"/>
      <c r="D209" s="111"/>
      <c r="E209" s="19" t="s">
        <v>171</v>
      </c>
      <c r="F209" s="77"/>
      <c r="G209" s="77"/>
      <c r="H209" s="77"/>
      <c r="I209" s="77"/>
      <c r="J209" s="106"/>
      <c r="K209" s="107"/>
      <c r="L209" s="7" t="str">
        <f t="shared" si="23"/>
        <v/>
      </c>
      <c r="M209" s="133"/>
      <c r="O209" s="58">
        <v>4</v>
      </c>
      <c r="P209" s="58" t="b">
        <f t="shared" si="21"/>
        <v>0</v>
      </c>
      <c r="Q209" s="85" t="str">
        <f t="shared" si="22"/>
        <v/>
      </c>
    </row>
    <row r="210" spans="1:17" ht="30" customHeight="1" x14ac:dyDescent="0.25">
      <c r="A210" s="4"/>
      <c r="B210" s="125"/>
      <c r="C210" s="110"/>
      <c r="D210" s="111"/>
      <c r="E210" s="19" t="s">
        <v>172</v>
      </c>
      <c r="F210" s="77"/>
      <c r="G210" s="77"/>
      <c r="H210" s="77"/>
      <c r="I210" s="77"/>
      <c r="J210" s="106"/>
      <c r="K210" s="107"/>
      <c r="L210" s="7" t="str">
        <f t="shared" si="23"/>
        <v/>
      </c>
      <c r="M210" s="133"/>
      <c r="O210" s="58">
        <v>4</v>
      </c>
      <c r="P210" s="58" t="b">
        <f t="shared" si="21"/>
        <v>0</v>
      </c>
      <c r="Q210" s="85" t="str">
        <f t="shared" si="22"/>
        <v/>
      </c>
    </row>
    <row r="211" spans="1:17" ht="30" customHeight="1" x14ac:dyDescent="0.25">
      <c r="A211" s="4"/>
      <c r="B211" s="125"/>
      <c r="C211" s="110"/>
      <c r="D211" s="111"/>
      <c r="E211" s="19" t="s">
        <v>173</v>
      </c>
      <c r="F211" s="77"/>
      <c r="G211" s="77"/>
      <c r="H211" s="77"/>
      <c r="I211" s="77"/>
      <c r="J211" s="106"/>
      <c r="K211" s="107"/>
      <c r="L211" s="7" t="str">
        <f t="shared" si="23"/>
        <v/>
      </c>
      <c r="M211" s="133"/>
      <c r="O211" s="58">
        <v>4</v>
      </c>
      <c r="P211" s="58" t="b">
        <f t="shared" si="21"/>
        <v>0</v>
      </c>
      <c r="Q211" s="85" t="str">
        <f t="shared" si="22"/>
        <v/>
      </c>
    </row>
    <row r="212" spans="1:17" ht="30" customHeight="1" x14ac:dyDescent="0.25">
      <c r="A212" s="4"/>
      <c r="B212" s="125"/>
      <c r="C212" s="110"/>
      <c r="D212" s="111"/>
      <c r="E212" s="19" t="s">
        <v>174</v>
      </c>
      <c r="F212" s="77"/>
      <c r="G212" s="77"/>
      <c r="H212" s="77"/>
      <c r="I212" s="77"/>
      <c r="J212" s="106"/>
      <c r="K212" s="107"/>
      <c r="L212" s="7" t="str">
        <f t="shared" si="23"/>
        <v/>
      </c>
      <c r="M212" s="133"/>
      <c r="O212" s="58">
        <v>4</v>
      </c>
      <c r="P212" s="58" t="b">
        <f t="shared" si="21"/>
        <v>0</v>
      </c>
      <c r="Q212" s="85" t="str">
        <f t="shared" si="22"/>
        <v/>
      </c>
    </row>
    <row r="213" spans="1:17" ht="30" customHeight="1" x14ac:dyDescent="0.25">
      <c r="A213" s="4"/>
      <c r="B213" s="125"/>
      <c r="C213" s="110"/>
      <c r="D213" s="111"/>
      <c r="E213" s="19" t="s">
        <v>175</v>
      </c>
      <c r="F213" s="77"/>
      <c r="G213" s="77"/>
      <c r="H213" s="77"/>
      <c r="I213" s="77"/>
      <c r="J213" s="106"/>
      <c r="K213" s="107"/>
      <c r="L213" s="7" t="str">
        <f t="shared" si="23"/>
        <v/>
      </c>
      <c r="M213" s="133"/>
      <c r="O213" s="58">
        <v>4</v>
      </c>
      <c r="P213" s="58" t="b">
        <f t="shared" si="21"/>
        <v>0</v>
      </c>
      <c r="Q213" s="85" t="str">
        <f t="shared" si="22"/>
        <v/>
      </c>
    </row>
    <row r="214" spans="1:17" ht="30" customHeight="1" x14ac:dyDescent="0.25">
      <c r="A214" s="4"/>
      <c r="B214" s="125"/>
      <c r="C214" s="110"/>
      <c r="D214" s="111"/>
      <c r="E214" s="19" t="s">
        <v>176</v>
      </c>
      <c r="F214" s="77"/>
      <c r="G214" s="77"/>
      <c r="H214" s="77"/>
      <c r="I214" s="77"/>
      <c r="J214" s="106"/>
      <c r="K214" s="107"/>
      <c r="L214" s="7" t="str">
        <f t="shared" si="23"/>
        <v/>
      </c>
      <c r="M214" s="133"/>
      <c r="O214" s="58">
        <v>4</v>
      </c>
      <c r="P214" s="58" t="b">
        <f t="shared" si="21"/>
        <v>0</v>
      </c>
      <c r="Q214" s="85" t="str">
        <f t="shared" si="22"/>
        <v/>
      </c>
    </row>
    <row r="215" spans="1:17" ht="30" customHeight="1" x14ac:dyDescent="0.25">
      <c r="A215" s="4"/>
      <c r="B215" s="125"/>
      <c r="C215" s="110"/>
      <c r="D215" s="111"/>
      <c r="E215" s="19" t="s">
        <v>177</v>
      </c>
      <c r="F215" s="77"/>
      <c r="G215" s="77"/>
      <c r="H215" s="77"/>
      <c r="I215" s="77"/>
      <c r="J215" s="106"/>
      <c r="K215" s="107"/>
      <c r="L215" s="7" t="str">
        <f t="shared" si="23"/>
        <v/>
      </c>
      <c r="M215" s="133"/>
      <c r="O215" s="58">
        <v>4</v>
      </c>
      <c r="P215" s="58" t="b">
        <f t="shared" si="21"/>
        <v>0</v>
      </c>
      <c r="Q215" s="85" t="str">
        <f t="shared" si="22"/>
        <v/>
      </c>
    </row>
    <row r="216" spans="1:17" ht="30" customHeight="1" x14ac:dyDescent="0.25">
      <c r="A216" s="4"/>
      <c r="B216" s="125"/>
      <c r="C216" s="110"/>
      <c r="D216" s="111"/>
      <c r="E216" s="19" t="s">
        <v>178</v>
      </c>
      <c r="F216" s="77"/>
      <c r="G216" s="77"/>
      <c r="H216" s="77"/>
      <c r="I216" s="77"/>
      <c r="J216" s="106"/>
      <c r="K216" s="107"/>
      <c r="L216" s="7" t="str">
        <f t="shared" si="23"/>
        <v/>
      </c>
      <c r="M216" s="133"/>
      <c r="O216" s="58">
        <v>4</v>
      </c>
      <c r="P216" s="58" t="b">
        <f t="shared" si="21"/>
        <v>0</v>
      </c>
      <c r="Q216" s="85" t="str">
        <f t="shared" si="22"/>
        <v/>
      </c>
    </row>
    <row r="217" spans="1:17" ht="30" customHeight="1" x14ac:dyDescent="0.25">
      <c r="A217" s="4"/>
      <c r="B217" s="125"/>
      <c r="C217" s="110"/>
      <c r="D217" s="111"/>
      <c r="E217" s="19" t="s">
        <v>179</v>
      </c>
      <c r="F217" s="77"/>
      <c r="G217" s="77"/>
      <c r="H217" s="77"/>
      <c r="I217" s="77"/>
      <c r="J217" s="106"/>
      <c r="K217" s="107"/>
      <c r="L217" s="7" t="str">
        <f t="shared" si="23"/>
        <v/>
      </c>
      <c r="M217" s="133"/>
      <c r="O217" s="58">
        <v>4</v>
      </c>
      <c r="P217" s="58" t="b">
        <f t="shared" si="21"/>
        <v>0</v>
      </c>
      <c r="Q217" s="85" t="str">
        <f t="shared" si="22"/>
        <v/>
      </c>
    </row>
    <row r="218" spans="1:17" ht="30" customHeight="1" x14ac:dyDescent="0.25">
      <c r="A218" s="4"/>
      <c r="B218" s="125"/>
      <c r="C218" s="112"/>
      <c r="D218" s="113"/>
      <c r="E218" s="19" t="s">
        <v>180</v>
      </c>
      <c r="F218" s="77"/>
      <c r="G218" s="77"/>
      <c r="H218" s="77"/>
      <c r="I218" s="77"/>
      <c r="J218" s="106"/>
      <c r="K218" s="107"/>
      <c r="L218" s="7" t="str">
        <f t="shared" si="23"/>
        <v/>
      </c>
      <c r="M218" s="134"/>
      <c r="O218" s="58">
        <v>4</v>
      </c>
      <c r="P218" s="58" t="b">
        <f t="shared" si="21"/>
        <v>0</v>
      </c>
      <c r="Q218" s="85" t="str">
        <f t="shared" si="22"/>
        <v/>
      </c>
    </row>
    <row r="219" spans="1:17" ht="30" x14ac:dyDescent="0.25">
      <c r="B219" s="103" t="s">
        <v>35</v>
      </c>
      <c r="C219" s="97" t="s">
        <v>16</v>
      </c>
      <c r="D219" s="98"/>
      <c r="E219" s="20" t="s">
        <v>382</v>
      </c>
      <c r="F219" s="21" t="s">
        <v>295</v>
      </c>
      <c r="G219" s="21" t="s">
        <v>287</v>
      </c>
      <c r="H219" s="21" t="s">
        <v>288</v>
      </c>
      <c r="I219" s="21" t="s">
        <v>289</v>
      </c>
      <c r="J219" s="21" t="s">
        <v>293</v>
      </c>
      <c r="K219" s="21" t="s">
        <v>294</v>
      </c>
      <c r="L219" s="21" t="s">
        <v>296</v>
      </c>
      <c r="M219" s="22" t="s">
        <v>297</v>
      </c>
      <c r="O219" s="58" t="s">
        <v>482</v>
      </c>
      <c r="P219" s="58" t="str">
        <f t="shared" si="21"/>
        <v/>
      </c>
      <c r="Q219" s="85" t="str">
        <f t="shared" si="22"/>
        <v/>
      </c>
    </row>
    <row r="220" spans="1:17" ht="30" customHeight="1" x14ac:dyDescent="0.25">
      <c r="A220" s="4"/>
      <c r="B220" s="103"/>
      <c r="C220" s="99"/>
      <c r="D220" s="100"/>
      <c r="E220" s="15" t="s">
        <v>181</v>
      </c>
      <c r="F220" s="77"/>
      <c r="G220" s="77"/>
      <c r="H220" s="77"/>
      <c r="I220" s="77"/>
      <c r="J220" s="106"/>
      <c r="K220" s="107"/>
      <c r="L220" s="7" t="str">
        <f t="shared" ref="L220:L228" si="24">IF(F220="x", 0, IF(G220="x", 1, IF(H220="x", 4, IF(I220="x", 8, IF(J220="x", 8, IF(K220="x", 0, ""))))))</f>
        <v/>
      </c>
      <c r="M220" s="132">
        <f>SUM(L220:L228)</f>
        <v>0</v>
      </c>
      <c r="O220" s="58">
        <v>4</v>
      </c>
      <c r="P220" s="58" t="b">
        <f t="shared" si="21"/>
        <v>0</v>
      </c>
      <c r="Q220" s="85" t="str">
        <f t="shared" si="22"/>
        <v/>
      </c>
    </row>
    <row r="221" spans="1:17" ht="30" customHeight="1" x14ac:dyDescent="0.25">
      <c r="A221" s="4"/>
      <c r="B221" s="103"/>
      <c r="C221" s="99"/>
      <c r="D221" s="100"/>
      <c r="E221" s="15" t="s">
        <v>182</v>
      </c>
      <c r="F221" s="77"/>
      <c r="G221" s="77"/>
      <c r="H221" s="77"/>
      <c r="I221" s="77"/>
      <c r="J221" s="106"/>
      <c r="K221" s="107"/>
      <c r="L221" s="7" t="str">
        <f t="shared" si="24"/>
        <v/>
      </c>
      <c r="M221" s="133"/>
      <c r="O221" s="58">
        <v>4</v>
      </c>
      <c r="P221" s="58" t="b">
        <f t="shared" si="21"/>
        <v>0</v>
      </c>
      <c r="Q221" s="85" t="str">
        <f t="shared" si="22"/>
        <v/>
      </c>
    </row>
    <row r="222" spans="1:17" ht="30" customHeight="1" x14ac:dyDescent="0.25">
      <c r="A222" s="4"/>
      <c r="B222" s="103"/>
      <c r="C222" s="99"/>
      <c r="D222" s="100"/>
      <c r="E222" s="15" t="s">
        <v>183</v>
      </c>
      <c r="F222" s="77"/>
      <c r="G222" s="77"/>
      <c r="H222" s="77"/>
      <c r="I222" s="77"/>
      <c r="J222" s="106"/>
      <c r="K222" s="107"/>
      <c r="L222" s="7" t="str">
        <f t="shared" si="24"/>
        <v/>
      </c>
      <c r="M222" s="133"/>
      <c r="O222" s="58">
        <v>4</v>
      </c>
      <c r="P222" s="58" t="b">
        <f t="shared" si="21"/>
        <v>0</v>
      </c>
      <c r="Q222" s="85" t="str">
        <f t="shared" si="22"/>
        <v/>
      </c>
    </row>
    <row r="223" spans="1:17" ht="30" customHeight="1" x14ac:dyDescent="0.25">
      <c r="A223" s="4"/>
      <c r="B223" s="103"/>
      <c r="C223" s="99"/>
      <c r="D223" s="100"/>
      <c r="E223" s="15" t="s">
        <v>184</v>
      </c>
      <c r="F223" s="77"/>
      <c r="G223" s="77"/>
      <c r="H223" s="77"/>
      <c r="I223" s="77"/>
      <c r="J223" s="106"/>
      <c r="K223" s="107"/>
      <c r="L223" s="7" t="str">
        <f t="shared" si="24"/>
        <v/>
      </c>
      <c r="M223" s="133"/>
      <c r="O223" s="58">
        <v>4</v>
      </c>
      <c r="P223" s="58" t="b">
        <f t="shared" si="21"/>
        <v>0</v>
      </c>
      <c r="Q223" s="85" t="str">
        <f t="shared" si="22"/>
        <v/>
      </c>
    </row>
    <row r="224" spans="1:17" ht="30" customHeight="1" x14ac:dyDescent="0.25">
      <c r="A224" s="4"/>
      <c r="B224" s="103"/>
      <c r="C224" s="99"/>
      <c r="D224" s="100"/>
      <c r="E224" s="15" t="s">
        <v>185</v>
      </c>
      <c r="F224" s="77"/>
      <c r="G224" s="77"/>
      <c r="H224" s="77"/>
      <c r="I224" s="77"/>
      <c r="J224" s="106"/>
      <c r="K224" s="107"/>
      <c r="L224" s="7" t="str">
        <f t="shared" si="24"/>
        <v/>
      </c>
      <c r="M224" s="133"/>
      <c r="O224" s="58">
        <v>4</v>
      </c>
      <c r="P224" s="58" t="b">
        <f t="shared" si="21"/>
        <v>0</v>
      </c>
      <c r="Q224" s="85" t="str">
        <f t="shared" si="22"/>
        <v/>
      </c>
    </row>
    <row r="225" spans="1:17" ht="30" customHeight="1" x14ac:dyDescent="0.25">
      <c r="A225" s="4"/>
      <c r="B225" s="103"/>
      <c r="C225" s="99"/>
      <c r="D225" s="100"/>
      <c r="E225" s="15" t="s">
        <v>186</v>
      </c>
      <c r="F225" s="77"/>
      <c r="G225" s="77"/>
      <c r="H225" s="77"/>
      <c r="I225" s="77"/>
      <c r="J225" s="106"/>
      <c r="K225" s="107"/>
      <c r="L225" s="7" t="str">
        <f t="shared" si="24"/>
        <v/>
      </c>
      <c r="M225" s="133"/>
      <c r="O225" s="58">
        <v>4</v>
      </c>
      <c r="P225" s="58" t="b">
        <f t="shared" si="21"/>
        <v>0</v>
      </c>
      <c r="Q225" s="85" t="str">
        <f t="shared" si="22"/>
        <v/>
      </c>
    </row>
    <row r="226" spans="1:17" ht="30" customHeight="1" x14ac:dyDescent="0.25">
      <c r="A226" s="4"/>
      <c r="B226" s="103"/>
      <c r="C226" s="99"/>
      <c r="D226" s="100"/>
      <c r="E226" s="15" t="s">
        <v>187</v>
      </c>
      <c r="F226" s="77"/>
      <c r="G226" s="77"/>
      <c r="H226" s="77"/>
      <c r="I226" s="77"/>
      <c r="J226" s="106"/>
      <c r="K226" s="107"/>
      <c r="L226" s="7" t="str">
        <f t="shared" si="24"/>
        <v/>
      </c>
      <c r="M226" s="133"/>
      <c r="O226" s="58">
        <v>4</v>
      </c>
      <c r="P226" s="58" t="b">
        <f t="shared" si="21"/>
        <v>0</v>
      </c>
      <c r="Q226" s="85" t="str">
        <f t="shared" si="22"/>
        <v/>
      </c>
    </row>
    <row r="227" spans="1:17" ht="30" customHeight="1" x14ac:dyDescent="0.25">
      <c r="A227" s="4"/>
      <c r="B227" s="103"/>
      <c r="C227" s="99"/>
      <c r="D227" s="100"/>
      <c r="E227" s="15" t="s">
        <v>188</v>
      </c>
      <c r="F227" s="77"/>
      <c r="G227" s="77"/>
      <c r="H227" s="77"/>
      <c r="I227" s="77"/>
      <c r="J227" s="106"/>
      <c r="K227" s="107"/>
      <c r="L227" s="7" t="str">
        <f t="shared" si="24"/>
        <v/>
      </c>
      <c r="M227" s="133"/>
      <c r="O227" s="58">
        <v>4</v>
      </c>
      <c r="P227" s="58" t="b">
        <f t="shared" si="21"/>
        <v>0</v>
      </c>
      <c r="Q227" s="85" t="str">
        <f t="shared" si="22"/>
        <v/>
      </c>
    </row>
    <row r="228" spans="1:17" ht="30" customHeight="1" x14ac:dyDescent="0.25">
      <c r="A228" s="4"/>
      <c r="B228" s="103"/>
      <c r="C228" s="101"/>
      <c r="D228" s="102"/>
      <c r="E228" s="15" t="s">
        <v>189</v>
      </c>
      <c r="F228" s="77"/>
      <c r="G228" s="77"/>
      <c r="H228" s="77"/>
      <c r="I228" s="77"/>
      <c r="J228" s="106"/>
      <c r="K228" s="107"/>
      <c r="L228" s="7" t="str">
        <f t="shared" si="24"/>
        <v/>
      </c>
      <c r="M228" s="134"/>
      <c r="O228" s="58">
        <v>4</v>
      </c>
      <c r="P228" s="58" t="b">
        <f t="shared" si="21"/>
        <v>0</v>
      </c>
      <c r="Q228" s="85" t="str">
        <f t="shared" si="22"/>
        <v/>
      </c>
    </row>
    <row r="229" spans="1:17" ht="30" x14ac:dyDescent="0.25">
      <c r="B229" s="103"/>
      <c r="C229" s="97" t="s">
        <v>15</v>
      </c>
      <c r="D229" s="98"/>
      <c r="E229" s="20" t="s">
        <v>382</v>
      </c>
      <c r="F229" s="21" t="s">
        <v>295</v>
      </c>
      <c r="G229" s="21" t="s">
        <v>287</v>
      </c>
      <c r="H229" s="21" t="s">
        <v>288</v>
      </c>
      <c r="I229" s="21" t="s">
        <v>289</v>
      </c>
      <c r="J229" s="21" t="s">
        <v>293</v>
      </c>
      <c r="K229" s="21" t="s">
        <v>294</v>
      </c>
      <c r="L229" s="21" t="s">
        <v>296</v>
      </c>
      <c r="M229" s="22" t="s">
        <v>297</v>
      </c>
      <c r="O229" s="58" t="s">
        <v>482</v>
      </c>
      <c r="P229" s="58" t="str">
        <f t="shared" si="21"/>
        <v/>
      </c>
      <c r="Q229" s="85" t="str">
        <f t="shared" si="22"/>
        <v/>
      </c>
    </row>
    <row r="230" spans="1:17" ht="30" customHeight="1" x14ac:dyDescent="0.25">
      <c r="A230" s="4"/>
      <c r="B230" s="103"/>
      <c r="C230" s="99"/>
      <c r="D230" s="100"/>
      <c r="E230" s="15" t="s">
        <v>190</v>
      </c>
      <c r="F230" s="77"/>
      <c r="G230" s="77"/>
      <c r="H230" s="77"/>
      <c r="I230" s="77"/>
      <c r="J230" s="106"/>
      <c r="K230" s="107"/>
      <c r="L230" s="7" t="str">
        <f t="shared" ref="L230:L242" si="25">IF(F230="x", 0, IF(G230="x", 1, IF(H230="x", 4, IF(I230="x", 8, IF(J230="x", 8, IF(K230="x", 0, ""))))))</f>
        <v/>
      </c>
      <c r="M230" s="132">
        <f>SUM(L230:L242)</f>
        <v>0</v>
      </c>
      <c r="O230" s="58">
        <v>4</v>
      </c>
      <c r="P230" s="58" t="b">
        <f t="shared" si="21"/>
        <v>0</v>
      </c>
      <c r="Q230" s="85" t="str">
        <f t="shared" si="22"/>
        <v/>
      </c>
    </row>
    <row r="231" spans="1:17" ht="30" customHeight="1" x14ac:dyDescent="0.25">
      <c r="A231" s="4"/>
      <c r="B231" s="103"/>
      <c r="C231" s="99"/>
      <c r="D231" s="100"/>
      <c r="E231" s="15" t="s">
        <v>191</v>
      </c>
      <c r="F231" s="77"/>
      <c r="G231" s="77"/>
      <c r="H231" s="77"/>
      <c r="I231" s="77"/>
      <c r="J231" s="106"/>
      <c r="K231" s="107"/>
      <c r="L231" s="7" t="str">
        <f t="shared" si="25"/>
        <v/>
      </c>
      <c r="M231" s="133"/>
      <c r="O231" s="58">
        <v>4</v>
      </c>
      <c r="P231" s="58" t="b">
        <f t="shared" si="21"/>
        <v>0</v>
      </c>
      <c r="Q231" s="85" t="str">
        <f t="shared" si="22"/>
        <v/>
      </c>
    </row>
    <row r="232" spans="1:17" ht="30" customHeight="1" x14ac:dyDescent="0.25">
      <c r="A232" s="4"/>
      <c r="B232" s="103"/>
      <c r="C232" s="99"/>
      <c r="D232" s="100"/>
      <c r="E232" s="15" t="s">
        <v>192</v>
      </c>
      <c r="F232" s="77"/>
      <c r="G232" s="77"/>
      <c r="H232" s="77"/>
      <c r="I232" s="77"/>
      <c r="J232" s="106"/>
      <c r="K232" s="107"/>
      <c r="L232" s="7" t="str">
        <f t="shared" si="25"/>
        <v/>
      </c>
      <c r="M232" s="133"/>
      <c r="O232" s="58">
        <v>4</v>
      </c>
      <c r="P232" s="58" t="b">
        <f t="shared" si="21"/>
        <v>0</v>
      </c>
      <c r="Q232" s="85" t="str">
        <f t="shared" si="22"/>
        <v/>
      </c>
    </row>
    <row r="233" spans="1:17" ht="30" customHeight="1" x14ac:dyDescent="0.25">
      <c r="A233" s="4"/>
      <c r="B233" s="103"/>
      <c r="C233" s="99"/>
      <c r="D233" s="100"/>
      <c r="E233" s="15" t="s">
        <v>193</v>
      </c>
      <c r="F233" s="77"/>
      <c r="G233" s="77"/>
      <c r="H233" s="77"/>
      <c r="I233" s="77"/>
      <c r="J233" s="106"/>
      <c r="K233" s="107"/>
      <c r="L233" s="7" t="str">
        <f t="shared" si="25"/>
        <v/>
      </c>
      <c r="M233" s="133"/>
      <c r="O233" s="58">
        <v>4</v>
      </c>
      <c r="P233" s="58" t="b">
        <f t="shared" si="21"/>
        <v>0</v>
      </c>
      <c r="Q233" s="85" t="str">
        <f t="shared" si="22"/>
        <v/>
      </c>
    </row>
    <row r="234" spans="1:17" ht="30" customHeight="1" x14ac:dyDescent="0.25">
      <c r="A234" s="4"/>
      <c r="B234" s="103"/>
      <c r="C234" s="99"/>
      <c r="D234" s="100"/>
      <c r="E234" s="15" t="s">
        <v>194</v>
      </c>
      <c r="F234" s="77"/>
      <c r="G234" s="77"/>
      <c r="H234" s="77"/>
      <c r="I234" s="77"/>
      <c r="J234" s="106"/>
      <c r="K234" s="107"/>
      <c r="L234" s="7" t="str">
        <f t="shared" si="25"/>
        <v/>
      </c>
      <c r="M234" s="133"/>
      <c r="O234" s="58">
        <v>4</v>
      </c>
      <c r="P234" s="58" t="b">
        <f t="shared" si="21"/>
        <v>0</v>
      </c>
      <c r="Q234" s="85" t="str">
        <f t="shared" si="22"/>
        <v/>
      </c>
    </row>
    <row r="235" spans="1:17" ht="30" customHeight="1" x14ac:dyDescent="0.25">
      <c r="A235" s="4"/>
      <c r="B235" s="103"/>
      <c r="C235" s="99"/>
      <c r="D235" s="100"/>
      <c r="E235" s="15" t="s">
        <v>33</v>
      </c>
      <c r="F235" s="77"/>
      <c r="G235" s="77"/>
      <c r="H235" s="77"/>
      <c r="I235" s="77"/>
      <c r="J235" s="106"/>
      <c r="K235" s="107"/>
      <c r="L235" s="7" t="str">
        <f t="shared" si="25"/>
        <v/>
      </c>
      <c r="M235" s="133"/>
      <c r="O235" s="58">
        <v>4</v>
      </c>
      <c r="P235" s="58" t="b">
        <f t="shared" si="21"/>
        <v>0</v>
      </c>
      <c r="Q235" s="85" t="str">
        <f t="shared" si="22"/>
        <v/>
      </c>
    </row>
    <row r="236" spans="1:17" ht="30" customHeight="1" x14ac:dyDescent="0.25">
      <c r="A236" s="4"/>
      <c r="B236" s="103"/>
      <c r="C236" s="99"/>
      <c r="D236" s="100"/>
      <c r="E236" s="15" t="s">
        <v>195</v>
      </c>
      <c r="F236" s="77"/>
      <c r="G236" s="77"/>
      <c r="H236" s="77"/>
      <c r="I236" s="77"/>
      <c r="J236" s="106"/>
      <c r="K236" s="107"/>
      <c r="L236" s="7" t="str">
        <f t="shared" si="25"/>
        <v/>
      </c>
      <c r="M236" s="133"/>
      <c r="O236" s="58">
        <v>4</v>
      </c>
      <c r="P236" s="58" t="b">
        <f t="shared" si="21"/>
        <v>0</v>
      </c>
      <c r="Q236" s="85" t="str">
        <f t="shared" si="22"/>
        <v/>
      </c>
    </row>
    <row r="237" spans="1:17" ht="30" customHeight="1" x14ac:dyDescent="0.25">
      <c r="A237" s="4"/>
      <c r="B237" s="103"/>
      <c r="C237" s="99"/>
      <c r="D237" s="100"/>
      <c r="E237" s="15" t="s">
        <v>196</v>
      </c>
      <c r="F237" s="77"/>
      <c r="G237" s="77"/>
      <c r="H237" s="77"/>
      <c r="I237" s="77"/>
      <c r="J237" s="106"/>
      <c r="K237" s="107"/>
      <c r="L237" s="7" t="str">
        <f t="shared" si="25"/>
        <v/>
      </c>
      <c r="M237" s="133"/>
      <c r="O237" s="58">
        <v>4</v>
      </c>
      <c r="P237" s="58" t="b">
        <f t="shared" si="21"/>
        <v>0</v>
      </c>
      <c r="Q237" s="85" t="str">
        <f t="shared" si="22"/>
        <v/>
      </c>
    </row>
    <row r="238" spans="1:17" ht="30" customHeight="1" x14ac:dyDescent="0.25">
      <c r="A238" s="4"/>
      <c r="B238" s="103"/>
      <c r="C238" s="99"/>
      <c r="D238" s="100"/>
      <c r="E238" s="15" t="s">
        <v>197</v>
      </c>
      <c r="F238" s="77"/>
      <c r="G238" s="77"/>
      <c r="H238" s="77"/>
      <c r="I238" s="77"/>
      <c r="J238" s="106"/>
      <c r="K238" s="107"/>
      <c r="L238" s="7" t="str">
        <f t="shared" si="25"/>
        <v/>
      </c>
      <c r="M238" s="133"/>
      <c r="O238" s="58">
        <v>4</v>
      </c>
      <c r="P238" s="58" t="b">
        <f t="shared" si="21"/>
        <v>0</v>
      </c>
      <c r="Q238" s="85" t="str">
        <f t="shared" si="22"/>
        <v/>
      </c>
    </row>
    <row r="239" spans="1:17" ht="30" customHeight="1" x14ac:dyDescent="0.25">
      <c r="A239" s="4"/>
      <c r="B239" s="103"/>
      <c r="C239" s="99"/>
      <c r="D239" s="100"/>
      <c r="E239" s="15" t="s">
        <v>198</v>
      </c>
      <c r="F239" s="77"/>
      <c r="G239" s="77"/>
      <c r="H239" s="77"/>
      <c r="I239" s="77"/>
      <c r="J239" s="106"/>
      <c r="K239" s="107"/>
      <c r="L239" s="7" t="str">
        <f t="shared" si="25"/>
        <v/>
      </c>
      <c r="M239" s="133"/>
      <c r="O239" s="58">
        <v>4</v>
      </c>
      <c r="P239" s="58" t="b">
        <f t="shared" si="21"/>
        <v>0</v>
      </c>
      <c r="Q239" s="85" t="str">
        <f t="shared" si="22"/>
        <v/>
      </c>
    </row>
    <row r="240" spans="1:17" ht="30" customHeight="1" x14ac:dyDescent="0.25">
      <c r="A240" s="4"/>
      <c r="B240" s="103"/>
      <c r="C240" s="99"/>
      <c r="D240" s="100"/>
      <c r="E240" s="15" t="s">
        <v>199</v>
      </c>
      <c r="F240" s="77"/>
      <c r="G240" s="77"/>
      <c r="H240" s="77"/>
      <c r="I240" s="77"/>
      <c r="J240" s="106"/>
      <c r="K240" s="107"/>
      <c r="L240" s="7" t="str">
        <f t="shared" si="25"/>
        <v/>
      </c>
      <c r="M240" s="133"/>
      <c r="O240" s="58">
        <v>4</v>
      </c>
      <c r="P240" s="58" t="b">
        <f t="shared" si="21"/>
        <v>0</v>
      </c>
      <c r="Q240" s="85" t="str">
        <f t="shared" si="22"/>
        <v/>
      </c>
    </row>
    <row r="241" spans="1:17" ht="30" customHeight="1" x14ac:dyDescent="0.25">
      <c r="A241" s="4"/>
      <c r="B241" s="103"/>
      <c r="C241" s="99"/>
      <c r="D241" s="100"/>
      <c r="E241" s="15" t="s">
        <v>333</v>
      </c>
      <c r="F241" s="106"/>
      <c r="G241" s="144"/>
      <c r="H241" s="144"/>
      <c r="I241" s="107"/>
      <c r="J241" s="77"/>
      <c r="K241" s="77"/>
      <c r="L241" s="7" t="str">
        <f t="shared" si="25"/>
        <v/>
      </c>
      <c r="M241" s="133"/>
      <c r="O241" s="58">
        <v>2</v>
      </c>
      <c r="P241" s="58" t="str">
        <f t="shared" si="21"/>
        <v/>
      </c>
      <c r="Q241" s="85" t="str">
        <f t="shared" si="22"/>
        <v/>
      </c>
    </row>
    <row r="242" spans="1:17" ht="30" customHeight="1" x14ac:dyDescent="0.25">
      <c r="A242" s="4"/>
      <c r="B242" s="103"/>
      <c r="C242" s="101"/>
      <c r="D242" s="102"/>
      <c r="E242" s="15" t="s">
        <v>334</v>
      </c>
      <c r="F242" s="106"/>
      <c r="G242" s="144"/>
      <c r="H242" s="144"/>
      <c r="I242" s="107"/>
      <c r="J242" s="77"/>
      <c r="K242" s="77"/>
      <c r="L242" s="7" t="str">
        <f t="shared" si="25"/>
        <v/>
      </c>
      <c r="M242" s="134"/>
      <c r="O242" s="58">
        <v>2</v>
      </c>
      <c r="P242" s="58" t="str">
        <f t="shared" si="21"/>
        <v/>
      </c>
      <c r="Q242" s="85" t="str">
        <f t="shared" si="22"/>
        <v/>
      </c>
    </row>
    <row r="243" spans="1:17" ht="30" x14ac:dyDescent="0.25">
      <c r="B243" s="103"/>
      <c r="C243" s="97" t="s">
        <v>24</v>
      </c>
      <c r="D243" s="98"/>
      <c r="E243" s="20" t="s">
        <v>382</v>
      </c>
      <c r="F243" s="21" t="s">
        <v>295</v>
      </c>
      <c r="G243" s="21" t="s">
        <v>287</v>
      </c>
      <c r="H243" s="21" t="s">
        <v>288</v>
      </c>
      <c r="I243" s="21" t="s">
        <v>289</v>
      </c>
      <c r="J243" s="21" t="s">
        <v>293</v>
      </c>
      <c r="K243" s="21" t="s">
        <v>294</v>
      </c>
      <c r="L243" s="21" t="s">
        <v>296</v>
      </c>
      <c r="M243" s="22" t="s">
        <v>297</v>
      </c>
      <c r="O243" s="58" t="s">
        <v>482</v>
      </c>
      <c r="P243" s="58" t="str">
        <f t="shared" si="21"/>
        <v/>
      </c>
      <c r="Q243" s="85" t="str">
        <f t="shared" si="22"/>
        <v/>
      </c>
    </row>
    <row r="244" spans="1:17" ht="30" customHeight="1" x14ac:dyDescent="0.25">
      <c r="A244" s="4"/>
      <c r="B244" s="103"/>
      <c r="C244" s="99"/>
      <c r="D244" s="100"/>
      <c r="E244" s="15" t="s">
        <v>200</v>
      </c>
      <c r="F244" s="77"/>
      <c r="G244" s="77"/>
      <c r="H244" s="77"/>
      <c r="I244" s="77"/>
      <c r="J244" s="106"/>
      <c r="K244" s="107"/>
      <c r="L244" s="7" t="str">
        <f t="shared" ref="L244:L259" si="26">IF(F244="x", 0, IF(G244="x", 1, IF(H244="x", 4, IF(I244="x", 8, IF(J244="x", 8, IF(K244="x", 0, ""))))))</f>
        <v/>
      </c>
      <c r="M244" s="132">
        <f>SUM(L244:L259)</f>
        <v>0</v>
      </c>
      <c r="O244" s="58">
        <v>4</v>
      </c>
      <c r="P244" s="58" t="b">
        <f t="shared" si="21"/>
        <v>0</v>
      </c>
      <c r="Q244" s="85" t="str">
        <f t="shared" si="22"/>
        <v/>
      </c>
    </row>
    <row r="245" spans="1:17" ht="30" customHeight="1" x14ac:dyDescent="0.25">
      <c r="A245" s="4"/>
      <c r="B245" s="103"/>
      <c r="C245" s="99"/>
      <c r="D245" s="100"/>
      <c r="E245" s="15" t="s">
        <v>201</v>
      </c>
      <c r="F245" s="77"/>
      <c r="G245" s="77"/>
      <c r="H245" s="77"/>
      <c r="I245" s="77"/>
      <c r="J245" s="106"/>
      <c r="K245" s="107"/>
      <c r="L245" s="7" t="str">
        <f t="shared" si="26"/>
        <v/>
      </c>
      <c r="M245" s="133"/>
      <c r="O245" s="58">
        <v>4</v>
      </c>
      <c r="P245" s="58" t="b">
        <f t="shared" si="21"/>
        <v>0</v>
      </c>
      <c r="Q245" s="85" t="str">
        <f t="shared" si="22"/>
        <v/>
      </c>
    </row>
    <row r="246" spans="1:17" ht="30" customHeight="1" x14ac:dyDescent="0.25">
      <c r="A246" s="4"/>
      <c r="B246" s="103"/>
      <c r="C246" s="99"/>
      <c r="D246" s="100"/>
      <c r="E246" s="15" t="s">
        <v>202</v>
      </c>
      <c r="F246" s="77"/>
      <c r="G246" s="77"/>
      <c r="H246" s="77"/>
      <c r="I246" s="77"/>
      <c r="J246" s="106"/>
      <c r="K246" s="107"/>
      <c r="L246" s="7" t="str">
        <f t="shared" si="26"/>
        <v/>
      </c>
      <c r="M246" s="133"/>
      <c r="O246" s="58">
        <v>4</v>
      </c>
      <c r="P246" s="58" t="b">
        <f t="shared" si="21"/>
        <v>0</v>
      </c>
      <c r="Q246" s="85" t="str">
        <f t="shared" si="22"/>
        <v/>
      </c>
    </row>
    <row r="247" spans="1:17" ht="30" customHeight="1" x14ac:dyDescent="0.25">
      <c r="A247" s="4"/>
      <c r="B247" s="103"/>
      <c r="C247" s="99"/>
      <c r="D247" s="100"/>
      <c r="E247" s="15" t="s">
        <v>203</v>
      </c>
      <c r="F247" s="77"/>
      <c r="G247" s="77"/>
      <c r="H247" s="77"/>
      <c r="I247" s="77"/>
      <c r="J247" s="106"/>
      <c r="K247" s="107"/>
      <c r="L247" s="7" t="str">
        <f t="shared" si="26"/>
        <v/>
      </c>
      <c r="M247" s="133"/>
      <c r="O247" s="58">
        <v>4</v>
      </c>
      <c r="P247" s="58" t="b">
        <f t="shared" si="21"/>
        <v>0</v>
      </c>
      <c r="Q247" s="85" t="str">
        <f t="shared" si="22"/>
        <v/>
      </c>
    </row>
    <row r="248" spans="1:17" ht="30" customHeight="1" x14ac:dyDescent="0.25">
      <c r="A248" s="4"/>
      <c r="B248" s="103"/>
      <c r="C248" s="99"/>
      <c r="D248" s="100"/>
      <c r="E248" s="15" t="s">
        <v>204</v>
      </c>
      <c r="F248" s="77"/>
      <c r="G248" s="77"/>
      <c r="H248" s="77"/>
      <c r="I248" s="77"/>
      <c r="J248" s="106"/>
      <c r="K248" s="107"/>
      <c r="L248" s="7" t="str">
        <f t="shared" si="26"/>
        <v/>
      </c>
      <c r="M248" s="133"/>
      <c r="O248" s="58">
        <v>4</v>
      </c>
      <c r="P248" s="58" t="b">
        <f t="shared" si="21"/>
        <v>0</v>
      </c>
      <c r="Q248" s="85" t="str">
        <f t="shared" si="22"/>
        <v/>
      </c>
    </row>
    <row r="249" spans="1:17" ht="30" customHeight="1" x14ac:dyDescent="0.25">
      <c r="A249" s="4"/>
      <c r="B249" s="103"/>
      <c r="C249" s="99"/>
      <c r="D249" s="100"/>
      <c r="E249" s="15" t="s">
        <v>205</v>
      </c>
      <c r="F249" s="77"/>
      <c r="G249" s="77"/>
      <c r="H249" s="77"/>
      <c r="I249" s="77"/>
      <c r="J249" s="106"/>
      <c r="K249" s="107"/>
      <c r="L249" s="7" t="str">
        <f t="shared" si="26"/>
        <v/>
      </c>
      <c r="M249" s="133"/>
      <c r="O249" s="58">
        <v>4</v>
      </c>
      <c r="P249" s="58" t="b">
        <f t="shared" si="21"/>
        <v>0</v>
      </c>
      <c r="Q249" s="85" t="str">
        <f t="shared" si="22"/>
        <v/>
      </c>
    </row>
    <row r="250" spans="1:17" ht="30" customHeight="1" x14ac:dyDescent="0.25">
      <c r="A250" s="4"/>
      <c r="B250" s="103"/>
      <c r="C250" s="99"/>
      <c r="D250" s="100"/>
      <c r="E250" s="15" t="s">
        <v>206</v>
      </c>
      <c r="F250" s="77"/>
      <c r="G250" s="77"/>
      <c r="H250" s="77"/>
      <c r="I250" s="77"/>
      <c r="J250" s="106"/>
      <c r="K250" s="107"/>
      <c r="L250" s="7" t="str">
        <f t="shared" si="26"/>
        <v/>
      </c>
      <c r="M250" s="133"/>
      <c r="O250" s="58">
        <v>4</v>
      </c>
      <c r="P250" s="58" t="b">
        <f t="shared" si="21"/>
        <v>0</v>
      </c>
      <c r="Q250" s="85" t="str">
        <f t="shared" si="22"/>
        <v/>
      </c>
    </row>
    <row r="251" spans="1:17" ht="30" customHeight="1" x14ac:dyDescent="0.25">
      <c r="A251" s="4"/>
      <c r="B251" s="103"/>
      <c r="C251" s="99"/>
      <c r="D251" s="100"/>
      <c r="E251" s="15" t="s">
        <v>207</v>
      </c>
      <c r="F251" s="77"/>
      <c r="G251" s="77"/>
      <c r="H251" s="77"/>
      <c r="I251" s="77"/>
      <c r="J251" s="106"/>
      <c r="K251" s="107"/>
      <c r="L251" s="7" t="str">
        <f t="shared" si="26"/>
        <v/>
      </c>
      <c r="M251" s="133"/>
      <c r="O251" s="58">
        <v>4</v>
      </c>
      <c r="P251" s="58" t="b">
        <f t="shared" si="21"/>
        <v>0</v>
      </c>
      <c r="Q251" s="85" t="str">
        <f t="shared" si="22"/>
        <v/>
      </c>
    </row>
    <row r="252" spans="1:17" ht="30" customHeight="1" x14ac:dyDescent="0.25">
      <c r="A252" s="4"/>
      <c r="B252" s="103"/>
      <c r="C252" s="99"/>
      <c r="D252" s="100"/>
      <c r="E252" s="15" t="s">
        <v>208</v>
      </c>
      <c r="F252" s="77"/>
      <c r="G252" s="77"/>
      <c r="H252" s="77"/>
      <c r="I252" s="77"/>
      <c r="J252" s="106"/>
      <c r="K252" s="107"/>
      <c r="L252" s="7" t="str">
        <f t="shared" si="26"/>
        <v/>
      </c>
      <c r="M252" s="133"/>
      <c r="O252" s="58">
        <v>4</v>
      </c>
      <c r="P252" s="58" t="b">
        <f t="shared" si="21"/>
        <v>0</v>
      </c>
      <c r="Q252" s="85" t="str">
        <f t="shared" si="22"/>
        <v/>
      </c>
    </row>
    <row r="253" spans="1:17" ht="30" customHeight="1" x14ac:dyDescent="0.25">
      <c r="A253" s="4"/>
      <c r="B253" s="103"/>
      <c r="C253" s="99"/>
      <c r="D253" s="100"/>
      <c r="E253" s="15" t="s">
        <v>209</v>
      </c>
      <c r="F253" s="77"/>
      <c r="G253" s="77"/>
      <c r="H253" s="77"/>
      <c r="I253" s="77"/>
      <c r="J253" s="106"/>
      <c r="K253" s="107"/>
      <c r="L253" s="7" t="str">
        <f t="shared" si="26"/>
        <v/>
      </c>
      <c r="M253" s="133"/>
      <c r="O253" s="58">
        <v>4</v>
      </c>
      <c r="P253" s="58" t="b">
        <f t="shared" si="21"/>
        <v>0</v>
      </c>
      <c r="Q253" s="85" t="str">
        <f t="shared" si="22"/>
        <v/>
      </c>
    </row>
    <row r="254" spans="1:17" ht="30" customHeight="1" x14ac:dyDescent="0.25">
      <c r="A254" s="4"/>
      <c r="B254" s="103"/>
      <c r="C254" s="99"/>
      <c r="D254" s="100"/>
      <c r="E254" s="15" t="s">
        <v>210</v>
      </c>
      <c r="F254" s="77"/>
      <c r="G254" s="77"/>
      <c r="H254" s="77"/>
      <c r="I254" s="77"/>
      <c r="J254" s="106"/>
      <c r="K254" s="107"/>
      <c r="L254" s="7" t="str">
        <f t="shared" si="26"/>
        <v/>
      </c>
      <c r="M254" s="133"/>
      <c r="O254" s="58">
        <v>4</v>
      </c>
      <c r="P254" s="58" t="b">
        <f t="shared" si="21"/>
        <v>0</v>
      </c>
      <c r="Q254" s="85" t="str">
        <f t="shared" si="22"/>
        <v/>
      </c>
    </row>
    <row r="255" spans="1:17" ht="30" customHeight="1" x14ac:dyDescent="0.25">
      <c r="A255" s="4"/>
      <c r="B255" s="103"/>
      <c r="C255" s="99"/>
      <c r="D255" s="100"/>
      <c r="E255" s="15" t="s">
        <v>211</v>
      </c>
      <c r="F255" s="77"/>
      <c r="G255" s="77"/>
      <c r="H255" s="77"/>
      <c r="I255" s="77"/>
      <c r="J255" s="106"/>
      <c r="K255" s="107"/>
      <c r="L255" s="7" t="str">
        <f t="shared" si="26"/>
        <v/>
      </c>
      <c r="M255" s="133"/>
      <c r="O255" s="58">
        <v>4</v>
      </c>
      <c r="P255" s="58" t="b">
        <f t="shared" si="21"/>
        <v>0</v>
      </c>
      <c r="Q255" s="85" t="str">
        <f t="shared" si="22"/>
        <v/>
      </c>
    </row>
    <row r="256" spans="1:17" ht="30" customHeight="1" x14ac:dyDescent="0.25">
      <c r="A256" s="4"/>
      <c r="B256" s="103"/>
      <c r="C256" s="99"/>
      <c r="D256" s="100"/>
      <c r="E256" s="15" t="s">
        <v>212</v>
      </c>
      <c r="F256" s="77"/>
      <c r="G256" s="77"/>
      <c r="H256" s="77"/>
      <c r="I256" s="77"/>
      <c r="J256" s="106"/>
      <c r="K256" s="107"/>
      <c r="L256" s="7" t="str">
        <f t="shared" si="26"/>
        <v/>
      </c>
      <c r="M256" s="133"/>
      <c r="O256" s="58">
        <v>4</v>
      </c>
      <c r="P256" s="58" t="b">
        <f t="shared" si="21"/>
        <v>0</v>
      </c>
      <c r="Q256" s="85" t="str">
        <f t="shared" si="22"/>
        <v/>
      </c>
    </row>
    <row r="257" spans="1:17" ht="30" customHeight="1" x14ac:dyDescent="0.25">
      <c r="A257" s="4"/>
      <c r="B257" s="103"/>
      <c r="C257" s="99"/>
      <c r="D257" s="100"/>
      <c r="E257" s="15" t="s">
        <v>213</v>
      </c>
      <c r="F257" s="77"/>
      <c r="G257" s="77"/>
      <c r="H257" s="77"/>
      <c r="I257" s="77"/>
      <c r="J257" s="106"/>
      <c r="K257" s="107"/>
      <c r="L257" s="7" t="str">
        <f t="shared" si="26"/>
        <v/>
      </c>
      <c r="M257" s="133"/>
      <c r="O257" s="58">
        <v>4</v>
      </c>
      <c r="P257" s="58" t="b">
        <f t="shared" si="21"/>
        <v>0</v>
      </c>
      <c r="Q257" s="85" t="str">
        <f t="shared" si="22"/>
        <v/>
      </c>
    </row>
    <row r="258" spans="1:17" ht="30" customHeight="1" x14ac:dyDescent="0.25">
      <c r="A258" s="4"/>
      <c r="B258" s="103"/>
      <c r="C258" s="99"/>
      <c r="D258" s="100"/>
      <c r="E258" s="15" t="s">
        <v>214</v>
      </c>
      <c r="F258" s="77"/>
      <c r="G258" s="77"/>
      <c r="H258" s="77"/>
      <c r="I258" s="77"/>
      <c r="J258" s="106"/>
      <c r="K258" s="107"/>
      <c r="L258" s="7" t="str">
        <f t="shared" si="26"/>
        <v/>
      </c>
      <c r="M258" s="133"/>
      <c r="O258" s="58">
        <v>4</v>
      </c>
      <c r="P258" s="58" t="b">
        <f t="shared" si="21"/>
        <v>0</v>
      </c>
      <c r="Q258" s="85" t="str">
        <f t="shared" si="22"/>
        <v/>
      </c>
    </row>
    <row r="259" spans="1:17" ht="30" customHeight="1" x14ac:dyDescent="0.25">
      <c r="A259" s="4"/>
      <c r="B259" s="103"/>
      <c r="C259" s="101"/>
      <c r="D259" s="102"/>
      <c r="E259" s="15" t="s">
        <v>215</v>
      </c>
      <c r="F259" s="77"/>
      <c r="G259" s="77"/>
      <c r="H259" s="77"/>
      <c r="I259" s="77"/>
      <c r="J259" s="106"/>
      <c r="K259" s="107"/>
      <c r="L259" s="7" t="str">
        <f t="shared" si="26"/>
        <v/>
      </c>
      <c r="M259" s="134"/>
      <c r="O259" s="58">
        <v>4</v>
      </c>
      <c r="P259" s="58" t="b">
        <f t="shared" si="21"/>
        <v>0</v>
      </c>
      <c r="Q259" s="85" t="str">
        <f t="shared" si="22"/>
        <v/>
      </c>
    </row>
    <row r="260" spans="1:17" ht="30" x14ac:dyDescent="0.25">
      <c r="B260" s="103" t="s">
        <v>36</v>
      </c>
      <c r="C260" s="97" t="s">
        <v>16</v>
      </c>
      <c r="D260" s="98"/>
      <c r="E260" s="23" t="s">
        <v>382</v>
      </c>
      <c r="F260" s="21" t="s">
        <v>295</v>
      </c>
      <c r="G260" s="21" t="s">
        <v>287</v>
      </c>
      <c r="H260" s="21" t="s">
        <v>288</v>
      </c>
      <c r="I260" s="21" t="s">
        <v>289</v>
      </c>
      <c r="J260" s="21" t="s">
        <v>293</v>
      </c>
      <c r="K260" s="21" t="s">
        <v>294</v>
      </c>
      <c r="L260" s="21" t="s">
        <v>296</v>
      </c>
      <c r="M260" s="22" t="s">
        <v>297</v>
      </c>
      <c r="O260" s="58" t="s">
        <v>482</v>
      </c>
      <c r="P260" s="58" t="str">
        <f t="shared" si="21"/>
        <v/>
      </c>
      <c r="Q260" s="85" t="str">
        <f t="shared" si="22"/>
        <v/>
      </c>
    </row>
    <row r="261" spans="1:17" ht="30" customHeight="1" x14ac:dyDescent="0.25">
      <c r="A261" s="4"/>
      <c r="B261" s="103"/>
      <c r="C261" s="99"/>
      <c r="D261" s="100"/>
      <c r="E261" s="19" t="s">
        <v>216</v>
      </c>
      <c r="F261" s="77"/>
      <c r="G261" s="77"/>
      <c r="H261" s="77"/>
      <c r="I261" s="77"/>
      <c r="J261" s="106"/>
      <c r="K261" s="107"/>
      <c r="L261" s="7" t="str">
        <f t="shared" ref="L261:L276" si="27">IF(F261="x", 0, IF(G261="x", 1, IF(H261="x", 4, IF(I261="x", 8, IF(J261="x", 8, IF(K261="x", 0, ""))))))</f>
        <v/>
      </c>
      <c r="M261" s="132">
        <f>SUM(L261:L276)</f>
        <v>0</v>
      </c>
      <c r="O261" s="58">
        <v>4</v>
      </c>
      <c r="P261" s="58" t="b">
        <f t="shared" si="21"/>
        <v>0</v>
      </c>
      <c r="Q261" s="85" t="str">
        <f t="shared" si="22"/>
        <v/>
      </c>
    </row>
    <row r="262" spans="1:17" ht="30" customHeight="1" x14ac:dyDescent="0.25">
      <c r="A262" s="4"/>
      <c r="B262" s="103"/>
      <c r="C262" s="99"/>
      <c r="D262" s="100"/>
      <c r="E262" s="19" t="s">
        <v>217</v>
      </c>
      <c r="F262" s="77"/>
      <c r="G262" s="77"/>
      <c r="H262" s="77"/>
      <c r="I262" s="77"/>
      <c r="J262" s="106"/>
      <c r="K262" s="107"/>
      <c r="L262" s="7" t="str">
        <f t="shared" si="27"/>
        <v/>
      </c>
      <c r="M262" s="133"/>
      <c r="O262" s="58">
        <v>4</v>
      </c>
      <c r="P262" s="58" t="b">
        <f t="shared" si="21"/>
        <v>0</v>
      </c>
      <c r="Q262" s="85" t="str">
        <f t="shared" si="22"/>
        <v/>
      </c>
    </row>
    <row r="263" spans="1:17" ht="30" customHeight="1" x14ac:dyDescent="0.25">
      <c r="A263" s="4"/>
      <c r="B263" s="103"/>
      <c r="C263" s="99"/>
      <c r="D263" s="100"/>
      <c r="E263" s="19" t="s">
        <v>218</v>
      </c>
      <c r="F263" s="77"/>
      <c r="G263" s="77"/>
      <c r="H263" s="77"/>
      <c r="I263" s="77"/>
      <c r="J263" s="106"/>
      <c r="K263" s="107"/>
      <c r="L263" s="7" t="str">
        <f t="shared" si="27"/>
        <v/>
      </c>
      <c r="M263" s="133"/>
      <c r="O263" s="58">
        <v>4</v>
      </c>
      <c r="P263" s="58" t="b">
        <f t="shared" ref="P263:P326" si="28">IF(O263=4, IF(COUNTIF(F263:I263, "x")&gt;1, "error"), IF(COUNTIF(J263:K263, "x")&gt;1, "error", ""))</f>
        <v>0</v>
      </c>
      <c r="Q263" s="85" t="str">
        <f t="shared" ref="Q263:Q326" si="29">IF(P263="error", "Please enter only one response for this question.", "")</f>
        <v/>
      </c>
    </row>
    <row r="264" spans="1:17" ht="30" customHeight="1" x14ac:dyDescent="0.25">
      <c r="A264" s="4"/>
      <c r="B264" s="103"/>
      <c r="C264" s="99"/>
      <c r="D264" s="100"/>
      <c r="E264" s="19" t="s">
        <v>219</v>
      </c>
      <c r="F264" s="77"/>
      <c r="G264" s="77"/>
      <c r="H264" s="77"/>
      <c r="I264" s="77"/>
      <c r="J264" s="106"/>
      <c r="K264" s="107"/>
      <c r="L264" s="7" t="str">
        <f t="shared" si="27"/>
        <v/>
      </c>
      <c r="M264" s="133"/>
      <c r="O264" s="58">
        <v>4</v>
      </c>
      <c r="P264" s="58" t="b">
        <f t="shared" si="28"/>
        <v>0</v>
      </c>
      <c r="Q264" s="85" t="str">
        <f t="shared" si="29"/>
        <v/>
      </c>
    </row>
    <row r="265" spans="1:17" ht="30" customHeight="1" x14ac:dyDescent="0.25">
      <c r="A265" s="4"/>
      <c r="B265" s="103"/>
      <c r="C265" s="99"/>
      <c r="D265" s="100"/>
      <c r="E265" s="19" t="s">
        <v>220</v>
      </c>
      <c r="F265" s="77"/>
      <c r="G265" s="77"/>
      <c r="H265" s="77"/>
      <c r="I265" s="77"/>
      <c r="J265" s="106"/>
      <c r="K265" s="107"/>
      <c r="L265" s="7" t="str">
        <f t="shared" si="27"/>
        <v/>
      </c>
      <c r="M265" s="133"/>
      <c r="O265" s="58">
        <v>4</v>
      </c>
      <c r="P265" s="58" t="b">
        <f t="shared" si="28"/>
        <v>0</v>
      </c>
      <c r="Q265" s="85" t="str">
        <f t="shared" si="29"/>
        <v/>
      </c>
    </row>
    <row r="266" spans="1:17" ht="30" customHeight="1" x14ac:dyDescent="0.25">
      <c r="A266" s="4"/>
      <c r="B266" s="103"/>
      <c r="C266" s="99"/>
      <c r="D266" s="100"/>
      <c r="E266" s="19" t="s">
        <v>221</v>
      </c>
      <c r="F266" s="77"/>
      <c r="G266" s="77"/>
      <c r="H266" s="77"/>
      <c r="I266" s="77"/>
      <c r="J266" s="106"/>
      <c r="K266" s="107"/>
      <c r="L266" s="7" t="str">
        <f t="shared" si="27"/>
        <v/>
      </c>
      <c r="M266" s="133"/>
      <c r="O266" s="58">
        <v>4</v>
      </c>
      <c r="P266" s="58" t="b">
        <f t="shared" si="28"/>
        <v>0</v>
      </c>
      <c r="Q266" s="85" t="str">
        <f t="shared" si="29"/>
        <v/>
      </c>
    </row>
    <row r="267" spans="1:17" ht="30" customHeight="1" x14ac:dyDescent="0.25">
      <c r="A267" s="4"/>
      <c r="B267" s="103"/>
      <c r="C267" s="99"/>
      <c r="D267" s="100"/>
      <c r="E267" s="19" t="s">
        <v>222</v>
      </c>
      <c r="F267" s="77"/>
      <c r="G267" s="77"/>
      <c r="H267" s="77"/>
      <c r="I267" s="77"/>
      <c r="J267" s="106"/>
      <c r="K267" s="107"/>
      <c r="L267" s="7" t="str">
        <f t="shared" si="27"/>
        <v/>
      </c>
      <c r="M267" s="133"/>
      <c r="O267" s="58">
        <v>4</v>
      </c>
      <c r="P267" s="58" t="b">
        <f t="shared" si="28"/>
        <v>0</v>
      </c>
      <c r="Q267" s="85" t="str">
        <f t="shared" si="29"/>
        <v/>
      </c>
    </row>
    <row r="268" spans="1:17" ht="30" customHeight="1" x14ac:dyDescent="0.25">
      <c r="A268" s="4"/>
      <c r="B268" s="103"/>
      <c r="C268" s="99"/>
      <c r="D268" s="100"/>
      <c r="E268" s="19" t="s">
        <v>223</v>
      </c>
      <c r="F268" s="77"/>
      <c r="G268" s="77"/>
      <c r="H268" s="77"/>
      <c r="I268" s="77"/>
      <c r="J268" s="106"/>
      <c r="K268" s="107"/>
      <c r="L268" s="7" t="str">
        <f t="shared" si="27"/>
        <v/>
      </c>
      <c r="M268" s="133"/>
      <c r="O268" s="58">
        <v>4</v>
      </c>
      <c r="P268" s="58" t="b">
        <f t="shared" si="28"/>
        <v>0</v>
      </c>
      <c r="Q268" s="85" t="str">
        <f t="shared" si="29"/>
        <v/>
      </c>
    </row>
    <row r="269" spans="1:17" ht="30" customHeight="1" x14ac:dyDescent="0.25">
      <c r="A269" s="4"/>
      <c r="B269" s="103"/>
      <c r="C269" s="99"/>
      <c r="D269" s="100"/>
      <c r="E269" s="19" t="s">
        <v>224</v>
      </c>
      <c r="F269" s="77"/>
      <c r="G269" s="77"/>
      <c r="H269" s="77"/>
      <c r="I269" s="77"/>
      <c r="J269" s="106"/>
      <c r="K269" s="107"/>
      <c r="L269" s="7" t="str">
        <f t="shared" si="27"/>
        <v/>
      </c>
      <c r="M269" s="133"/>
      <c r="O269" s="58">
        <v>4</v>
      </c>
      <c r="P269" s="58" t="b">
        <f t="shared" si="28"/>
        <v>0</v>
      </c>
      <c r="Q269" s="85" t="str">
        <f t="shared" si="29"/>
        <v/>
      </c>
    </row>
    <row r="270" spans="1:17" ht="30" customHeight="1" x14ac:dyDescent="0.25">
      <c r="A270" s="4"/>
      <c r="B270" s="103"/>
      <c r="C270" s="99"/>
      <c r="D270" s="100"/>
      <c r="E270" s="19" t="s">
        <v>225</v>
      </c>
      <c r="F270" s="77"/>
      <c r="G270" s="77"/>
      <c r="H270" s="77"/>
      <c r="I270" s="77"/>
      <c r="J270" s="106"/>
      <c r="K270" s="107"/>
      <c r="L270" s="7" t="str">
        <f t="shared" si="27"/>
        <v/>
      </c>
      <c r="M270" s="133"/>
      <c r="O270" s="58">
        <v>4</v>
      </c>
      <c r="P270" s="58" t="b">
        <f t="shared" si="28"/>
        <v>0</v>
      </c>
      <c r="Q270" s="85" t="str">
        <f t="shared" si="29"/>
        <v/>
      </c>
    </row>
    <row r="271" spans="1:17" ht="30" customHeight="1" x14ac:dyDescent="0.25">
      <c r="A271" s="4"/>
      <c r="B271" s="103"/>
      <c r="C271" s="99"/>
      <c r="D271" s="100"/>
      <c r="E271" s="19" t="s">
        <v>226</v>
      </c>
      <c r="F271" s="77"/>
      <c r="G271" s="77"/>
      <c r="H271" s="77"/>
      <c r="I271" s="77"/>
      <c r="J271" s="106"/>
      <c r="K271" s="107"/>
      <c r="L271" s="7" t="str">
        <f t="shared" si="27"/>
        <v/>
      </c>
      <c r="M271" s="133"/>
      <c r="O271" s="58">
        <v>4</v>
      </c>
      <c r="P271" s="58" t="b">
        <f t="shared" si="28"/>
        <v>0</v>
      </c>
      <c r="Q271" s="85" t="str">
        <f t="shared" si="29"/>
        <v/>
      </c>
    </row>
    <row r="272" spans="1:17" ht="30" customHeight="1" x14ac:dyDescent="0.25">
      <c r="A272" s="4"/>
      <c r="B272" s="103"/>
      <c r="C272" s="99"/>
      <c r="D272" s="100"/>
      <c r="E272" s="19" t="s">
        <v>227</v>
      </c>
      <c r="F272" s="77"/>
      <c r="G272" s="77"/>
      <c r="H272" s="77"/>
      <c r="I272" s="77"/>
      <c r="J272" s="106"/>
      <c r="K272" s="107"/>
      <c r="L272" s="7" t="str">
        <f t="shared" si="27"/>
        <v/>
      </c>
      <c r="M272" s="133"/>
      <c r="O272" s="58">
        <v>4</v>
      </c>
      <c r="P272" s="58" t="b">
        <f t="shared" si="28"/>
        <v>0</v>
      </c>
      <c r="Q272" s="85" t="str">
        <f t="shared" si="29"/>
        <v/>
      </c>
    </row>
    <row r="273" spans="1:17" ht="30" customHeight="1" x14ac:dyDescent="0.25">
      <c r="A273" s="4"/>
      <c r="B273" s="103"/>
      <c r="C273" s="99"/>
      <c r="D273" s="100"/>
      <c r="E273" s="19" t="s">
        <v>301</v>
      </c>
      <c r="F273" s="106"/>
      <c r="G273" s="144"/>
      <c r="H273" s="144"/>
      <c r="I273" s="107"/>
      <c r="J273" s="77"/>
      <c r="K273" s="77"/>
      <c r="L273" s="7" t="str">
        <f t="shared" si="27"/>
        <v/>
      </c>
      <c r="M273" s="133"/>
      <c r="O273" s="58">
        <v>2</v>
      </c>
      <c r="P273" s="58" t="str">
        <f t="shared" si="28"/>
        <v/>
      </c>
      <c r="Q273" s="85" t="str">
        <f t="shared" si="29"/>
        <v/>
      </c>
    </row>
    <row r="274" spans="1:17" ht="30" customHeight="1" x14ac:dyDescent="0.25">
      <c r="A274" s="4"/>
      <c r="B274" s="103"/>
      <c r="C274" s="99"/>
      <c r="D274" s="100"/>
      <c r="E274" s="19" t="s">
        <v>335</v>
      </c>
      <c r="F274" s="106"/>
      <c r="G274" s="144"/>
      <c r="H274" s="144"/>
      <c r="I274" s="107"/>
      <c r="J274" s="77"/>
      <c r="K274" s="77"/>
      <c r="L274" s="7" t="str">
        <f t="shared" si="27"/>
        <v/>
      </c>
      <c r="M274" s="133"/>
      <c r="O274" s="58">
        <v>2</v>
      </c>
      <c r="P274" s="58" t="str">
        <f t="shared" si="28"/>
        <v/>
      </c>
      <c r="Q274" s="85" t="str">
        <f t="shared" si="29"/>
        <v/>
      </c>
    </row>
    <row r="275" spans="1:17" ht="30" customHeight="1" x14ac:dyDescent="0.25">
      <c r="A275" s="4"/>
      <c r="B275" s="103"/>
      <c r="C275" s="99"/>
      <c r="D275" s="100"/>
      <c r="E275" s="19" t="s">
        <v>300</v>
      </c>
      <c r="F275" s="106"/>
      <c r="G275" s="144"/>
      <c r="H275" s="144"/>
      <c r="I275" s="107"/>
      <c r="J275" s="77"/>
      <c r="K275" s="77"/>
      <c r="L275" s="7" t="str">
        <f t="shared" si="27"/>
        <v/>
      </c>
      <c r="M275" s="133"/>
      <c r="O275" s="58">
        <v>2</v>
      </c>
      <c r="P275" s="58" t="str">
        <f t="shared" si="28"/>
        <v/>
      </c>
      <c r="Q275" s="85" t="str">
        <f t="shared" si="29"/>
        <v/>
      </c>
    </row>
    <row r="276" spans="1:17" ht="30" customHeight="1" x14ac:dyDescent="0.25">
      <c r="A276" s="4"/>
      <c r="B276" s="103"/>
      <c r="C276" s="101"/>
      <c r="D276" s="102"/>
      <c r="E276" s="19" t="s">
        <v>336</v>
      </c>
      <c r="F276" s="106"/>
      <c r="G276" s="144"/>
      <c r="H276" s="144"/>
      <c r="I276" s="107"/>
      <c r="J276" s="77"/>
      <c r="K276" s="77"/>
      <c r="L276" s="7" t="str">
        <f t="shared" si="27"/>
        <v/>
      </c>
      <c r="M276" s="134"/>
      <c r="O276" s="58">
        <v>2</v>
      </c>
      <c r="P276" s="58" t="str">
        <f t="shared" si="28"/>
        <v/>
      </c>
      <c r="Q276" s="85" t="str">
        <f t="shared" si="29"/>
        <v/>
      </c>
    </row>
    <row r="277" spans="1:17" ht="30" x14ac:dyDescent="0.25">
      <c r="B277" s="103"/>
      <c r="C277" s="124" t="s">
        <v>15</v>
      </c>
      <c r="D277" s="56"/>
      <c r="E277" s="23" t="s">
        <v>382</v>
      </c>
      <c r="F277" s="21" t="s">
        <v>295</v>
      </c>
      <c r="G277" s="21" t="s">
        <v>287</v>
      </c>
      <c r="H277" s="21" t="s">
        <v>288</v>
      </c>
      <c r="I277" s="21" t="s">
        <v>289</v>
      </c>
      <c r="J277" s="21" t="s">
        <v>293</v>
      </c>
      <c r="K277" s="21" t="s">
        <v>294</v>
      </c>
      <c r="L277" s="21" t="s">
        <v>296</v>
      </c>
      <c r="M277" s="22" t="s">
        <v>297</v>
      </c>
      <c r="O277" s="58" t="s">
        <v>482</v>
      </c>
      <c r="P277" s="58" t="str">
        <f t="shared" si="28"/>
        <v/>
      </c>
      <c r="Q277" s="85" t="str">
        <f t="shared" si="29"/>
        <v/>
      </c>
    </row>
    <row r="278" spans="1:17" ht="30" customHeight="1" x14ac:dyDescent="0.25">
      <c r="A278" s="4"/>
      <c r="B278" s="103"/>
      <c r="C278" s="124"/>
      <c r="D278" s="56"/>
      <c r="E278" s="19" t="s">
        <v>228</v>
      </c>
      <c r="F278" s="77"/>
      <c r="G278" s="77"/>
      <c r="H278" s="77"/>
      <c r="I278" s="77"/>
      <c r="J278" s="106"/>
      <c r="K278" s="107"/>
      <c r="L278" s="7" t="str">
        <f t="shared" ref="L278:L286" si="30">IF(F278="x", 0, IF(G278="x", 1, IF(H278="x", 4, IF(I278="x", 8, IF(J278="x", 8, IF(K278="x", 0, ""))))))</f>
        <v/>
      </c>
      <c r="M278" s="132">
        <f>SUM(L278:L286)</f>
        <v>0</v>
      </c>
      <c r="O278" s="58">
        <v>4</v>
      </c>
      <c r="P278" s="58" t="b">
        <f t="shared" si="28"/>
        <v>0</v>
      </c>
      <c r="Q278" s="85" t="str">
        <f t="shared" si="29"/>
        <v/>
      </c>
    </row>
    <row r="279" spans="1:17" ht="30" customHeight="1" x14ac:dyDescent="0.25">
      <c r="A279" s="4"/>
      <c r="B279" s="103"/>
      <c r="C279" s="124"/>
      <c r="D279" s="56"/>
      <c r="E279" s="19" t="s">
        <v>229</v>
      </c>
      <c r="F279" s="77"/>
      <c r="G279" s="77"/>
      <c r="H279" s="77"/>
      <c r="I279" s="77"/>
      <c r="J279" s="106"/>
      <c r="K279" s="107"/>
      <c r="L279" s="7" t="str">
        <f t="shared" si="30"/>
        <v/>
      </c>
      <c r="M279" s="133"/>
      <c r="O279" s="58">
        <v>4</v>
      </c>
      <c r="P279" s="58" t="b">
        <f t="shared" si="28"/>
        <v>0</v>
      </c>
      <c r="Q279" s="85" t="str">
        <f t="shared" si="29"/>
        <v/>
      </c>
    </row>
    <row r="280" spans="1:17" ht="30" customHeight="1" x14ac:dyDescent="0.25">
      <c r="A280" s="4"/>
      <c r="B280" s="103"/>
      <c r="C280" s="124"/>
      <c r="D280" s="56"/>
      <c r="E280" s="19" t="s">
        <v>230</v>
      </c>
      <c r="F280" s="77"/>
      <c r="G280" s="77"/>
      <c r="H280" s="77"/>
      <c r="I280" s="77"/>
      <c r="J280" s="106"/>
      <c r="K280" s="107"/>
      <c r="L280" s="7" t="str">
        <f t="shared" si="30"/>
        <v/>
      </c>
      <c r="M280" s="133"/>
      <c r="O280" s="58">
        <v>4</v>
      </c>
      <c r="P280" s="58" t="b">
        <f t="shared" si="28"/>
        <v>0</v>
      </c>
      <c r="Q280" s="85" t="str">
        <f t="shared" si="29"/>
        <v/>
      </c>
    </row>
    <row r="281" spans="1:17" ht="30" customHeight="1" x14ac:dyDescent="0.25">
      <c r="A281" s="4"/>
      <c r="B281" s="103"/>
      <c r="C281" s="124"/>
      <c r="D281" s="56"/>
      <c r="E281" s="19" t="s">
        <v>231</v>
      </c>
      <c r="F281" s="77"/>
      <c r="G281" s="77"/>
      <c r="H281" s="77"/>
      <c r="I281" s="77"/>
      <c r="J281" s="106"/>
      <c r="K281" s="107"/>
      <c r="L281" s="7" t="str">
        <f t="shared" si="30"/>
        <v/>
      </c>
      <c r="M281" s="133"/>
      <c r="O281" s="58">
        <v>4</v>
      </c>
      <c r="P281" s="58" t="b">
        <f t="shared" si="28"/>
        <v>0</v>
      </c>
      <c r="Q281" s="85" t="str">
        <f t="shared" si="29"/>
        <v/>
      </c>
    </row>
    <row r="282" spans="1:17" ht="30" customHeight="1" x14ac:dyDescent="0.25">
      <c r="A282" s="4"/>
      <c r="B282" s="103"/>
      <c r="C282" s="124"/>
      <c r="D282" s="56"/>
      <c r="E282" s="19" t="s">
        <v>232</v>
      </c>
      <c r="F282" s="77"/>
      <c r="G282" s="77"/>
      <c r="H282" s="77"/>
      <c r="I282" s="77"/>
      <c r="J282" s="106"/>
      <c r="K282" s="107"/>
      <c r="L282" s="7" t="str">
        <f t="shared" si="30"/>
        <v/>
      </c>
      <c r="M282" s="133"/>
      <c r="O282" s="58">
        <v>4</v>
      </c>
      <c r="P282" s="58" t="b">
        <f t="shared" si="28"/>
        <v>0</v>
      </c>
      <c r="Q282" s="85" t="str">
        <f t="shared" si="29"/>
        <v/>
      </c>
    </row>
    <row r="283" spans="1:17" ht="30" customHeight="1" x14ac:dyDescent="0.25">
      <c r="A283" s="4"/>
      <c r="B283" s="103"/>
      <c r="C283" s="124"/>
      <c r="D283" s="56"/>
      <c r="E283" s="19" t="s">
        <v>233</v>
      </c>
      <c r="F283" s="77"/>
      <c r="G283" s="77"/>
      <c r="H283" s="77"/>
      <c r="I283" s="77"/>
      <c r="J283" s="106"/>
      <c r="K283" s="107"/>
      <c r="L283" s="7" t="str">
        <f t="shared" si="30"/>
        <v/>
      </c>
      <c r="M283" s="133"/>
      <c r="O283" s="58">
        <v>4</v>
      </c>
      <c r="P283" s="58" t="b">
        <f t="shared" si="28"/>
        <v>0</v>
      </c>
      <c r="Q283" s="85" t="str">
        <f t="shared" si="29"/>
        <v/>
      </c>
    </row>
    <row r="284" spans="1:17" ht="30" customHeight="1" x14ac:dyDescent="0.25">
      <c r="A284" s="4"/>
      <c r="B284" s="103"/>
      <c r="C284" s="124"/>
      <c r="D284" s="56"/>
      <c r="E284" s="19" t="s">
        <v>234</v>
      </c>
      <c r="F284" s="77"/>
      <c r="G284" s="77"/>
      <c r="H284" s="77"/>
      <c r="I284" s="77"/>
      <c r="J284" s="106"/>
      <c r="K284" s="107"/>
      <c r="L284" s="7" t="str">
        <f t="shared" si="30"/>
        <v/>
      </c>
      <c r="M284" s="133"/>
      <c r="O284" s="58">
        <v>4</v>
      </c>
      <c r="P284" s="58" t="b">
        <f t="shared" si="28"/>
        <v>0</v>
      </c>
      <c r="Q284" s="85" t="str">
        <f t="shared" si="29"/>
        <v/>
      </c>
    </row>
    <row r="285" spans="1:17" ht="30" customHeight="1" x14ac:dyDescent="0.25">
      <c r="A285" s="4"/>
      <c r="B285" s="103"/>
      <c r="C285" s="124"/>
      <c r="D285" s="56"/>
      <c r="E285" s="19" t="s">
        <v>235</v>
      </c>
      <c r="F285" s="77"/>
      <c r="G285" s="77"/>
      <c r="H285" s="77"/>
      <c r="I285" s="77"/>
      <c r="J285" s="106"/>
      <c r="K285" s="107"/>
      <c r="L285" s="7" t="str">
        <f t="shared" si="30"/>
        <v/>
      </c>
      <c r="M285" s="133"/>
      <c r="O285" s="58">
        <v>4</v>
      </c>
      <c r="P285" s="58" t="b">
        <f t="shared" si="28"/>
        <v>0</v>
      </c>
      <c r="Q285" s="85" t="str">
        <f t="shared" si="29"/>
        <v/>
      </c>
    </row>
    <row r="286" spans="1:17" ht="30" customHeight="1" x14ac:dyDescent="0.25">
      <c r="A286" s="4"/>
      <c r="B286" s="103"/>
      <c r="C286" s="124"/>
      <c r="D286" s="57"/>
      <c r="E286" s="19" t="s">
        <v>236</v>
      </c>
      <c r="F286" s="77"/>
      <c r="G286" s="77"/>
      <c r="H286" s="77"/>
      <c r="I286" s="77"/>
      <c r="J286" s="106"/>
      <c r="K286" s="107"/>
      <c r="L286" s="7" t="str">
        <f t="shared" si="30"/>
        <v/>
      </c>
      <c r="M286" s="134"/>
      <c r="O286" s="58">
        <v>4</v>
      </c>
      <c r="P286" s="58" t="b">
        <f t="shared" si="28"/>
        <v>0</v>
      </c>
      <c r="Q286" s="85" t="str">
        <f t="shared" si="29"/>
        <v/>
      </c>
    </row>
    <row r="287" spans="1:17" ht="30" x14ac:dyDescent="0.25">
      <c r="B287" s="103"/>
      <c r="C287" s="124" t="s">
        <v>384</v>
      </c>
      <c r="D287" s="52"/>
      <c r="E287" s="20" t="s">
        <v>382</v>
      </c>
      <c r="F287" s="21" t="s">
        <v>295</v>
      </c>
      <c r="G287" s="21" t="s">
        <v>287</v>
      </c>
      <c r="H287" s="21" t="s">
        <v>288</v>
      </c>
      <c r="I287" s="21" t="s">
        <v>289</v>
      </c>
      <c r="J287" s="21" t="s">
        <v>293</v>
      </c>
      <c r="K287" s="21" t="s">
        <v>294</v>
      </c>
      <c r="L287" s="21" t="s">
        <v>296</v>
      </c>
      <c r="M287" s="22" t="s">
        <v>297</v>
      </c>
      <c r="O287" s="58" t="s">
        <v>482</v>
      </c>
      <c r="P287" s="58" t="str">
        <f t="shared" si="28"/>
        <v/>
      </c>
      <c r="Q287" s="85" t="str">
        <f t="shared" si="29"/>
        <v/>
      </c>
    </row>
    <row r="288" spans="1:17" ht="30" customHeight="1" x14ac:dyDescent="0.25">
      <c r="A288" s="4"/>
      <c r="B288" s="103"/>
      <c r="C288" s="124"/>
      <c r="D288" s="52"/>
      <c r="E288" s="15" t="s">
        <v>237</v>
      </c>
      <c r="F288" s="77"/>
      <c r="G288" s="77"/>
      <c r="H288" s="77"/>
      <c r="I288" s="77"/>
      <c r="J288" s="106"/>
      <c r="K288" s="107"/>
      <c r="L288" s="7" t="str">
        <f t="shared" ref="L288:L295" si="31">IF(F288="x", 0, IF(G288="x", 1, IF(H288="x", 4, IF(I288="x", 8, IF(J288="x", 8, IF(K288="x", 0, ""))))))</f>
        <v/>
      </c>
      <c r="M288" s="132">
        <f>SUM(L288:L295)</f>
        <v>0</v>
      </c>
      <c r="O288" s="58">
        <v>4</v>
      </c>
      <c r="P288" s="58" t="b">
        <f t="shared" si="28"/>
        <v>0</v>
      </c>
      <c r="Q288" s="85" t="str">
        <f t="shared" si="29"/>
        <v/>
      </c>
    </row>
    <row r="289" spans="1:17" ht="30" customHeight="1" x14ac:dyDescent="0.25">
      <c r="A289" s="4"/>
      <c r="B289" s="103"/>
      <c r="C289" s="124"/>
      <c r="D289" s="52"/>
      <c r="E289" s="15" t="s">
        <v>238</v>
      </c>
      <c r="F289" s="77"/>
      <c r="G289" s="77"/>
      <c r="H289" s="77"/>
      <c r="I289" s="77"/>
      <c r="J289" s="106"/>
      <c r="K289" s="107"/>
      <c r="L289" s="7" t="str">
        <f t="shared" si="31"/>
        <v/>
      </c>
      <c r="M289" s="133"/>
      <c r="O289" s="58">
        <v>4</v>
      </c>
      <c r="P289" s="58" t="b">
        <f t="shared" si="28"/>
        <v>0</v>
      </c>
      <c r="Q289" s="85" t="str">
        <f t="shared" si="29"/>
        <v/>
      </c>
    </row>
    <row r="290" spans="1:17" ht="30" customHeight="1" x14ac:dyDescent="0.25">
      <c r="A290" s="4"/>
      <c r="B290" s="103"/>
      <c r="C290" s="124"/>
      <c r="D290" s="52"/>
      <c r="E290" s="15" t="s">
        <v>239</v>
      </c>
      <c r="F290" s="77"/>
      <c r="G290" s="77"/>
      <c r="H290" s="77"/>
      <c r="I290" s="77"/>
      <c r="J290" s="106"/>
      <c r="K290" s="107"/>
      <c r="L290" s="7" t="str">
        <f t="shared" si="31"/>
        <v/>
      </c>
      <c r="M290" s="133"/>
      <c r="O290" s="58">
        <v>4</v>
      </c>
      <c r="P290" s="58" t="b">
        <f t="shared" si="28"/>
        <v>0</v>
      </c>
      <c r="Q290" s="85" t="str">
        <f t="shared" si="29"/>
        <v/>
      </c>
    </row>
    <row r="291" spans="1:17" ht="30" customHeight="1" x14ac:dyDescent="0.25">
      <c r="A291" s="4"/>
      <c r="B291" s="103"/>
      <c r="C291" s="124"/>
      <c r="D291" s="52"/>
      <c r="E291" s="15" t="s">
        <v>240</v>
      </c>
      <c r="F291" s="77"/>
      <c r="G291" s="77"/>
      <c r="H291" s="77"/>
      <c r="I291" s="77"/>
      <c r="J291" s="106"/>
      <c r="K291" s="107"/>
      <c r="L291" s="7" t="str">
        <f t="shared" si="31"/>
        <v/>
      </c>
      <c r="M291" s="133"/>
      <c r="O291" s="58">
        <v>4</v>
      </c>
      <c r="P291" s="58" t="b">
        <f t="shared" si="28"/>
        <v>0</v>
      </c>
      <c r="Q291" s="85" t="str">
        <f t="shared" si="29"/>
        <v/>
      </c>
    </row>
    <row r="292" spans="1:17" ht="30" customHeight="1" x14ac:dyDescent="0.25">
      <c r="A292" s="4"/>
      <c r="B292" s="103"/>
      <c r="C292" s="124"/>
      <c r="D292" s="52"/>
      <c r="E292" s="15" t="s">
        <v>241</v>
      </c>
      <c r="F292" s="77"/>
      <c r="G292" s="77"/>
      <c r="H292" s="77"/>
      <c r="I292" s="77"/>
      <c r="J292" s="106"/>
      <c r="K292" s="107"/>
      <c r="L292" s="7" t="str">
        <f t="shared" si="31"/>
        <v/>
      </c>
      <c r="M292" s="133"/>
      <c r="O292" s="58">
        <v>4</v>
      </c>
      <c r="P292" s="58" t="b">
        <f t="shared" si="28"/>
        <v>0</v>
      </c>
      <c r="Q292" s="85" t="str">
        <f t="shared" si="29"/>
        <v/>
      </c>
    </row>
    <row r="293" spans="1:17" ht="30" customHeight="1" x14ac:dyDescent="0.25">
      <c r="A293" s="4"/>
      <c r="B293" s="103"/>
      <c r="C293" s="124"/>
      <c r="D293" s="52"/>
      <c r="E293" s="15" t="s">
        <v>242</v>
      </c>
      <c r="F293" s="77"/>
      <c r="G293" s="77"/>
      <c r="H293" s="77"/>
      <c r="I293" s="77"/>
      <c r="J293" s="106"/>
      <c r="K293" s="107"/>
      <c r="L293" s="7" t="str">
        <f t="shared" si="31"/>
        <v/>
      </c>
      <c r="M293" s="133"/>
      <c r="O293" s="58">
        <v>4</v>
      </c>
      <c r="P293" s="58" t="b">
        <f t="shared" si="28"/>
        <v>0</v>
      </c>
      <c r="Q293" s="85" t="str">
        <f t="shared" si="29"/>
        <v/>
      </c>
    </row>
    <row r="294" spans="1:17" ht="30" customHeight="1" x14ac:dyDescent="0.25">
      <c r="A294" s="4"/>
      <c r="B294" s="103"/>
      <c r="C294" s="124"/>
      <c r="D294" s="52"/>
      <c r="E294" s="15" t="s">
        <v>243</v>
      </c>
      <c r="F294" s="77"/>
      <c r="G294" s="77"/>
      <c r="H294" s="77"/>
      <c r="I294" s="77"/>
      <c r="J294" s="106"/>
      <c r="K294" s="107"/>
      <c r="L294" s="7" t="str">
        <f t="shared" si="31"/>
        <v/>
      </c>
      <c r="M294" s="133"/>
      <c r="O294" s="58">
        <v>4</v>
      </c>
      <c r="P294" s="58" t="b">
        <f t="shared" si="28"/>
        <v>0</v>
      </c>
      <c r="Q294" s="85" t="str">
        <f t="shared" si="29"/>
        <v/>
      </c>
    </row>
    <row r="295" spans="1:17" ht="30" customHeight="1" x14ac:dyDescent="0.25">
      <c r="A295" s="4"/>
      <c r="B295" s="103"/>
      <c r="C295" s="124"/>
      <c r="D295" s="54"/>
      <c r="E295" s="15" t="s">
        <v>244</v>
      </c>
      <c r="F295" s="77"/>
      <c r="G295" s="77"/>
      <c r="H295" s="77"/>
      <c r="I295" s="77"/>
      <c r="J295" s="106"/>
      <c r="K295" s="107"/>
      <c r="L295" s="7" t="str">
        <f t="shared" si="31"/>
        <v/>
      </c>
      <c r="M295" s="134"/>
      <c r="O295" s="58">
        <v>4</v>
      </c>
      <c r="P295" s="58" t="b">
        <f t="shared" si="28"/>
        <v>0</v>
      </c>
      <c r="Q295" s="85" t="str">
        <f t="shared" si="29"/>
        <v/>
      </c>
    </row>
    <row r="296" spans="1:17" ht="30" x14ac:dyDescent="0.25">
      <c r="B296" s="103"/>
      <c r="C296" s="123" t="s">
        <v>469</v>
      </c>
      <c r="D296" s="55"/>
      <c r="E296" s="20" t="s">
        <v>382</v>
      </c>
      <c r="F296" s="21" t="s">
        <v>295</v>
      </c>
      <c r="G296" s="21" t="s">
        <v>287</v>
      </c>
      <c r="H296" s="21" t="s">
        <v>288</v>
      </c>
      <c r="I296" s="21" t="s">
        <v>289</v>
      </c>
      <c r="J296" s="21" t="s">
        <v>293</v>
      </c>
      <c r="K296" s="21" t="s">
        <v>294</v>
      </c>
      <c r="L296" s="21" t="s">
        <v>296</v>
      </c>
      <c r="M296" s="22" t="s">
        <v>297</v>
      </c>
      <c r="O296" s="58" t="s">
        <v>482</v>
      </c>
      <c r="P296" s="58" t="str">
        <f t="shared" si="28"/>
        <v/>
      </c>
      <c r="Q296" s="85" t="str">
        <f t="shared" si="29"/>
        <v/>
      </c>
    </row>
    <row r="297" spans="1:17" ht="30" customHeight="1" x14ac:dyDescent="0.25">
      <c r="B297" s="103"/>
      <c r="C297" s="123"/>
      <c r="D297" s="53"/>
      <c r="E297" s="138" t="s">
        <v>37</v>
      </c>
      <c r="F297" s="139"/>
      <c r="G297" s="139"/>
      <c r="H297" s="139"/>
      <c r="I297" s="139"/>
      <c r="J297" s="139"/>
      <c r="K297" s="139"/>
      <c r="L297" s="140"/>
      <c r="M297" s="132">
        <f>IF(J1="Male","",SUM(L298:L319))</f>
        <v>0</v>
      </c>
      <c r="O297" s="58" t="s">
        <v>482</v>
      </c>
      <c r="P297" s="58" t="str">
        <f t="shared" si="28"/>
        <v/>
      </c>
      <c r="Q297" s="85" t="str">
        <f t="shared" si="29"/>
        <v/>
      </c>
    </row>
    <row r="298" spans="1:17" ht="30" customHeight="1" x14ac:dyDescent="0.25">
      <c r="A298" s="4"/>
      <c r="B298" s="103"/>
      <c r="C298" s="123"/>
      <c r="D298" s="135" t="s">
        <v>38</v>
      </c>
      <c r="E298" s="15" t="s">
        <v>337</v>
      </c>
      <c r="F298" s="106"/>
      <c r="G298" s="144"/>
      <c r="H298" s="144"/>
      <c r="I298" s="107"/>
      <c r="J298" s="77"/>
      <c r="K298" s="77"/>
      <c r="L298" s="7" t="str">
        <f t="shared" ref="L298:L319" si="32">IF(F298="x", 0, IF(G298="x", 1, IF(H298="x", 4, IF(I298="x", 8, IF(J298="x", 8, IF(K298="x", 0, ""))))))</f>
        <v/>
      </c>
      <c r="M298" s="133"/>
      <c r="O298" s="58">
        <v>2</v>
      </c>
      <c r="P298" s="58" t="str">
        <f t="shared" si="28"/>
        <v/>
      </c>
      <c r="Q298" s="85" t="str">
        <f t="shared" si="29"/>
        <v/>
      </c>
    </row>
    <row r="299" spans="1:17" ht="30" customHeight="1" x14ac:dyDescent="0.25">
      <c r="A299" s="4"/>
      <c r="B299" s="103"/>
      <c r="C299" s="123"/>
      <c r="D299" s="136"/>
      <c r="E299" s="15" t="s">
        <v>338</v>
      </c>
      <c r="F299" s="106"/>
      <c r="G299" s="144"/>
      <c r="H299" s="144"/>
      <c r="I299" s="107"/>
      <c r="J299" s="77"/>
      <c r="K299" s="77"/>
      <c r="L299" s="7" t="str">
        <f t="shared" si="32"/>
        <v/>
      </c>
      <c r="M299" s="133"/>
      <c r="O299" s="58">
        <v>2</v>
      </c>
      <c r="P299" s="58" t="str">
        <f t="shared" si="28"/>
        <v/>
      </c>
      <c r="Q299" s="85" t="str">
        <f t="shared" si="29"/>
        <v/>
      </c>
    </row>
    <row r="300" spans="1:17" ht="30" customHeight="1" x14ac:dyDescent="0.25">
      <c r="A300" s="4"/>
      <c r="B300" s="103"/>
      <c r="C300" s="123"/>
      <c r="D300" s="136"/>
      <c r="E300" s="15" t="s">
        <v>339</v>
      </c>
      <c r="F300" s="106"/>
      <c r="G300" s="144"/>
      <c r="H300" s="144"/>
      <c r="I300" s="107"/>
      <c r="J300" s="77"/>
      <c r="K300" s="77"/>
      <c r="L300" s="7" t="str">
        <f t="shared" si="32"/>
        <v/>
      </c>
      <c r="M300" s="133"/>
      <c r="O300" s="58">
        <v>2</v>
      </c>
      <c r="P300" s="58" t="str">
        <f t="shared" si="28"/>
        <v/>
      </c>
      <c r="Q300" s="85" t="str">
        <f t="shared" si="29"/>
        <v/>
      </c>
    </row>
    <row r="301" spans="1:17" ht="30" customHeight="1" x14ac:dyDescent="0.25">
      <c r="A301" s="4"/>
      <c r="B301" s="103"/>
      <c r="C301" s="123"/>
      <c r="D301" s="137"/>
      <c r="E301" s="15" t="s">
        <v>340</v>
      </c>
      <c r="F301" s="106"/>
      <c r="G301" s="144"/>
      <c r="H301" s="144"/>
      <c r="I301" s="107"/>
      <c r="J301" s="77"/>
      <c r="K301" s="77"/>
      <c r="L301" s="7" t="str">
        <f t="shared" si="32"/>
        <v/>
      </c>
      <c r="M301" s="133"/>
      <c r="O301" s="58">
        <v>2</v>
      </c>
      <c r="P301" s="58" t="str">
        <f t="shared" si="28"/>
        <v/>
      </c>
      <c r="Q301" s="85" t="str">
        <f t="shared" si="29"/>
        <v/>
      </c>
    </row>
    <row r="302" spans="1:17" ht="30" customHeight="1" x14ac:dyDescent="0.25">
      <c r="A302" s="4"/>
      <c r="B302" s="103"/>
      <c r="C302" s="123"/>
      <c r="D302" s="135" t="s">
        <v>39</v>
      </c>
      <c r="E302" s="15" t="s">
        <v>341</v>
      </c>
      <c r="F302" s="106"/>
      <c r="G302" s="144"/>
      <c r="H302" s="144"/>
      <c r="I302" s="107"/>
      <c r="J302" s="77"/>
      <c r="K302" s="77"/>
      <c r="L302" s="7" t="str">
        <f t="shared" si="32"/>
        <v/>
      </c>
      <c r="M302" s="133"/>
      <c r="O302" s="58">
        <v>2</v>
      </c>
      <c r="P302" s="58" t="str">
        <f t="shared" si="28"/>
        <v/>
      </c>
      <c r="Q302" s="85" t="str">
        <f t="shared" si="29"/>
        <v/>
      </c>
    </row>
    <row r="303" spans="1:17" ht="30" customHeight="1" x14ac:dyDescent="0.25">
      <c r="A303" s="4"/>
      <c r="B303" s="103"/>
      <c r="C303" s="123"/>
      <c r="D303" s="136"/>
      <c r="E303" s="15" t="s">
        <v>342</v>
      </c>
      <c r="F303" s="106"/>
      <c r="G303" s="144"/>
      <c r="H303" s="144"/>
      <c r="I303" s="107"/>
      <c r="J303" s="77"/>
      <c r="K303" s="77"/>
      <c r="L303" s="7" t="str">
        <f t="shared" si="32"/>
        <v/>
      </c>
      <c r="M303" s="133"/>
      <c r="O303" s="58">
        <v>2</v>
      </c>
      <c r="P303" s="58" t="str">
        <f t="shared" si="28"/>
        <v/>
      </c>
      <c r="Q303" s="85" t="str">
        <f t="shared" si="29"/>
        <v/>
      </c>
    </row>
    <row r="304" spans="1:17" ht="30" customHeight="1" x14ac:dyDescent="0.25">
      <c r="A304" s="4"/>
      <c r="B304" s="103"/>
      <c r="C304" s="123"/>
      <c r="D304" s="136"/>
      <c r="E304" s="15" t="s">
        <v>343</v>
      </c>
      <c r="F304" s="106"/>
      <c r="G304" s="144"/>
      <c r="H304" s="144"/>
      <c r="I304" s="107"/>
      <c r="J304" s="77"/>
      <c r="K304" s="77"/>
      <c r="L304" s="7" t="str">
        <f t="shared" si="32"/>
        <v/>
      </c>
      <c r="M304" s="133"/>
      <c r="O304" s="58">
        <v>2</v>
      </c>
      <c r="P304" s="58" t="str">
        <f t="shared" si="28"/>
        <v/>
      </c>
      <c r="Q304" s="85" t="str">
        <f t="shared" si="29"/>
        <v/>
      </c>
    </row>
    <row r="305" spans="1:17" ht="30" customHeight="1" x14ac:dyDescent="0.25">
      <c r="A305" s="4"/>
      <c r="B305" s="103"/>
      <c r="C305" s="123"/>
      <c r="D305" s="136"/>
      <c r="E305" s="15" t="s">
        <v>344</v>
      </c>
      <c r="F305" s="106"/>
      <c r="G305" s="144"/>
      <c r="H305" s="144"/>
      <c r="I305" s="107"/>
      <c r="J305" s="77"/>
      <c r="K305" s="77"/>
      <c r="L305" s="7" t="str">
        <f t="shared" si="32"/>
        <v/>
      </c>
      <c r="M305" s="133"/>
      <c r="O305" s="58">
        <v>2</v>
      </c>
      <c r="P305" s="58" t="str">
        <f t="shared" si="28"/>
        <v/>
      </c>
      <c r="Q305" s="85" t="str">
        <f t="shared" si="29"/>
        <v/>
      </c>
    </row>
    <row r="306" spans="1:17" ht="30" customHeight="1" x14ac:dyDescent="0.25">
      <c r="A306" s="4"/>
      <c r="B306" s="103"/>
      <c r="C306" s="123"/>
      <c r="D306" s="136"/>
      <c r="E306" s="15" t="s">
        <v>345</v>
      </c>
      <c r="F306" s="106"/>
      <c r="G306" s="144"/>
      <c r="H306" s="144"/>
      <c r="I306" s="107"/>
      <c r="J306" s="77"/>
      <c r="K306" s="77"/>
      <c r="L306" s="7" t="str">
        <f t="shared" si="32"/>
        <v/>
      </c>
      <c r="M306" s="133"/>
      <c r="O306" s="58">
        <v>2</v>
      </c>
      <c r="P306" s="58" t="str">
        <f t="shared" si="28"/>
        <v/>
      </c>
      <c r="Q306" s="85" t="str">
        <f t="shared" si="29"/>
        <v/>
      </c>
    </row>
    <row r="307" spans="1:17" ht="30" customHeight="1" x14ac:dyDescent="0.25">
      <c r="A307" s="4"/>
      <c r="B307" s="103"/>
      <c r="C307" s="123"/>
      <c r="D307" s="136"/>
      <c r="E307" s="15" t="s">
        <v>346</v>
      </c>
      <c r="F307" s="106"/>
      <c r="G307" s="144"/>
      <c r="H307" s="144"/>
      <c r="I307" s="107"/>
      <c r="J307" s="77"/>
      <c r="K307" s="77"/>
      <c r="L307" s="7" t="str">
        <f t="shared" si="32"/>
        <v/>
      </c>
      <c r="M307" s="133"/>
      <c r="O307" s="58">
        <v>2</v>
      </c>
      <c r="P307" s="58" t="str">
        <f t="shared" si="28"/>
        <v/>
      </c>
      <c r="Q307" s="85" t="str">
        <f t="shared" si="29"/>
        <v/>
      </c>
    </row>
    <row r="308" spans="1:17" ht="30" customHeight="1" x14ac:dyDescent="0.25">
      <c r="A308" s="4"/>
      <c r="B308" s="103"/>
      <c r="C308" s="123"/>
      <c r="D308" s="136"/>
      <c r="E308" s="15" t="s">
        <v>347</v>
      </c>
      <c r="F308" s="106"/>
      <c r="G308" s="144"/>
      <c r="H308" s="144"/>
      <c r="I308" s="107"/>
      <c r="J308" s="77"/>
      <c r="K308" s="77"/>
      <c r="L308" s="7" t="str">
        <f t="shared" si="32"/>
        <v/>
      </c>
      <c r="M308" s="133"/>
      <c r="O308" s="58">
        <v>2</v>
      </c>
      <c r="P308" s="58" t="str">
        <f t="shared" si="28"/>
        <v/>
      </c>
      <c r="Q308" s="85" t="str">
        <f t="shared" si="29"/>
        <v/>
      </c>
    </row>
    <row r="309" spans="1:17" ht="30" customHeight="1" x14ac:dyDescent="0.25">
      <c r="A309" s="4"/>
      <c r="B309" s="103"/>
      <c r="C309" s="123"/>
      <c r="D309" s="137"/>
      <c r="E309" s="15" t="s">
        <v>348</v>
      </c>
      <c r="F309" s="106"/>
      <c r="G309" s="144"/>
      <c r="H309" s="144"/>
      <c r="I309" s="107"/>
      <c r="J309" s="77"/>
      <c r="K309" s="77"/>
      <c r="L309" s="7" t="str">
        <f t="shared" si="32"/>
        <v/>
      </c>
      <c r="M309" s="133"/>
      <c r="O309" s="58">
        <v>2</v>
      </c>
      <c r="P309" s="58" t="str">
        <f t="shared" si="28"/>
        <v/>
      </c>
      <c r="Q309" s="85" t="str">
        <f t="shared" si="29"/>
        <v/>
      </c>
    </row>
    <row r="310" spans="1:17" ht="30" customHeight="1" x14ac:dyDescent="0.25">
      <c r="A310" s="4"/>
      <c r="B310" s="103"/>
      <c r="C310" s="123"/>
      <c r="D310" s="136" t="s">
        <v>291</v>
      </c>
      <c r="E310" s="15" t="s">
        <v>349</v>
      </c>
      <c r="F310" s="106"/>
      <c r="G310" s="144"/>
      <c r="H310" s="144"/>
      <c r="I310" s="107"/>
      <c r="J310" s="77"/>
      <c r="K310" s="77"/>
      <c r="L310" s="7" t="str">
        <f t="shared" si="32"/>
        <v/>
      </c>
      <c r="M310" s="133"/>
      <c r="O310" s="58">
        <v>2</v>
      </c>
      <c r="P310" s="58" t="str">
        <f t="shared" si="28"/>
        <v/>
      </c>
      <c r="Q310" s="85" t="str">
        <f t="shared" si="29"/>
        <v/>
      </c>
    </row>
    <row r="311" spans="1:17" ht="30" customHeight="1" x14ac:dyDescent="0.25">
      <c r="A311" s="4"/>
      <c r="B311" s="103"/>
      <c r="C311" s="123"/>
      <c r="D311" s="136"/>
      <c r="E311" s="15" t="s">
        <v>350</v>
      </c>
      <c r="F311" s="106"/>
      <c r="G311" s="144"/>
      <c r="H311" s="144"/>
      <c r="I311" s="107"/>
      <c r="J311" s="77"/>
      <c r="K311" s="77"/>
      <c r="L311" s="7" t="str">
        <f t="shared" si="32"/>
        <v/>
      </c>
      <c r="M311" s="133"/>
      <c r="O311" s="58">
        <v>2</v>
      </c>
      <c r="P311" s="58" t="str">
        <f t="shared" si="28"/>
        <v/>
      </c>
      <c r="Q311" s="85" t="str">
        <f t="shared" si="29"/>
        <v/>
      </c>
    </row>
    <row r="312" spans="1:17" ht="30" customHeight="1" x14ac:dyDescent="0.25">
      <c r="A312" s="4"/>
      <c r="B312" s="103"/>
      <c r="C312" s="123"/>
      <c r="D312" s="136"/>
      <c r="E312" s="15" t="s">
        <v>351</v>
      </c>
      <c r="F312" s="106"/>
      <c r="G312" s="144"/>
      <c r="H312" s="144"/>
      <c r="I312" s="107"/>
      <c r="J312" s="77"/>
      <c r="K312" s="77"/>
      <c r="L312" s="7" t="str">
        <f t="shared" si="32"/>
        <v/>
      </c>
      <c r="M312" s="133"/>
      <c r="O312" s="58">
        <v>2</v>
      </c>
      <c r="P312" s="58" t="str">
        <f t="shared" si="28"/>
        <v/>
      </c>
      <c r="Q312" s="85" t="str">
        <f t="shared" si="29"/>
        <v/>
      </c>
    </row>
    <row r="313" spans="1:17" ht="30" customHeight="1" x14ac:dyDescent="0.25">
      <c r="A313" s="4"/>
      <c r="B313" s="103"/>
      <c r="C313" s="123"/>
      <c r="D313" s="136"/>
      <c r="E313" s="15" t="s">
        <v>352</v>
      </c>
      <c r="F313" s="106"/>
      <c r="G313" s="144"/>
      <c r="H313" s="144"/>
      <c r="I313" s="107"/>
      <c r="J313" s="77"/>
      <c r="K313" s="77"/>
      <c r="L313" s="7" t="str">
        <f t="shared" si="32"/>
        <v/>
      </c>
      <c r="M313" s="133"/>
      <c r="O313" s="58">
        <v>2</v>
      </c>
      <c r="P313" s="58" t="str">
        <f t="shared" si="28"/>
        <v/>
      </c>
      <c r="Q313" s="85" t="str">
        <f t="shared" si="29"/>
        <v/>
      </c>
    </row>
    <row r="314" spans="1:17" ht="30" customHeight="1" x14ac:dyDescent="0.25">
      <c r="A314" s="4"/>
      <c r="B314" s="103"/>
      <c r="C314" s="123"/>
      <c r="D314" s="136"/>
      <c r="E314" s="15" t="s">
        <v>353</v>
      </c>
      <c r="F314" s="106"/>
      <c r="G314" s="144"/>
      <c r="H314" s="144"/>
      <c r="I314" s="107"/>
      <c r="J314" s="77"/>
      <c r="K314" s="77"/>
      <c r="L314" s="7" t="str">
        <f t="shared" si="32"/>
        <v/>
      </c>
      <c r="M314" s="133"/>
      <c r="O314" s="58">
        <v>2</v>
      </c>
      <c r="P314" s="58" t="str">
        <f t="shared" si="28"/>
        <v/>
      </c>
      <c r="Q314" s="85" t="str">
        <f t="shared" si="29"/>
        <v/>
      </c>
    </row>
    <row r="315" spans="1:17" ht="30" customHeight="1" x14ac:dyDescent="0.25">
      <c r="A315" s="4"/>
      <c r="B315" s="103"/>
      <c r="C315" s="123"/>
      <c r="D315" s="137"/>
      <c r="E315" s="15" t="s">
        <v>354</v>
      </c>
      <c r="F315" s="106"/>
      <c r="G315" s="144"/>
      <c r="H315" s="144"/>
      <c r="I315" s="107"/>
      <c r="J315" s="77"/>
      <c r="K315" s="77"/>
      <c r="L315" s="7" t="str">
        <f t="shared" si="32"/>
        <v/>
      </c>
      <c r="M315" s="133"/>
      <c r="O315" s="58">
        <v>2</v>
      </c>
      <c r="P315" s="58" t="str">
        <f t="shared" si="28"/>
        <v/>
      </c>
      <c r="Q315" s="85" t="str">
        <f t="shared" si="29"/>
        <v/>
      </c>
    </row>
    <row r="316" spans="1:17" ht="30" customHeight="1" x14ac:dyDescent="0.25">
      <c r="A316" s="4"/>
      <c r="B316" s="103"/>
      <c r="C316" s="123"/>
      <c r="D316" s="136" t="s">
        <v>471</v>
      </c>
      <c r="E316" s="15" t="s">
        <v>355</v>
      </c>
      <c r="F316" s="106"/>
      <c r="G316" s="144"/>
      <c r="H316" s="144"/>
      <c r="I316" s="107"/>
      <c r="J316" s="77"/>
      <c r="K316" s="77"/>
      <c r="L316" s="7" t="str">
        <f t="shared" si="32"/>
        <v/>
      </c>
      <c r="M316" s="133"/>
      <c r="O316" s="58">
        <v>2</v>
      </c>
      <c r="P316" s="58" t="str">
        <f t="shared" si="28"/>
        <v/>
      </c>
      <c r="Q316" s="85" t="str">
        <f t="shared" si="29"/>
        <v/>
      </c>
    </row>
    <row r="317" spans="1:17" ht="30" customHeight="1" x14ac:dyDescent="0.25">
      <c r="A317" s="4"/>
      <c r="B317" s="103"/>
      <c r="C317" s="123"/>
      <c r="D317" s="136"/>
      <c r="E317" s="15" t="s">
        <v>356</v>
      </c>
      <c r="F317" s="106"/>
      <c r="G317" s="144"/>
      <c r="H317" s="144"/>
      <c r="I317" s="107"/>
      <c r="J317" s="77"/>
      <c r="K317" s="77"/>
      <c r="L317" s="7" t="str">
        <f t="shared" si="32"/>
        <v/>
      </c>
      <c r="M317" s="133"/>
      <c r="O317" s="58">
        <v>2</v>
      </c>
      <c r="P317" s="58" t="str">
        <f t="shared" si="28"/>
        <v/>
      </c>
      <c r="Q317" s="85" t="str">
        <f t="shared" si="29"/>
        <v/>
      </c>
    </row>
    <row r="318" spans="1:17" ht="30" customHeight="1" x14ac:dyDescent="0.25">
      <c r="A318" s="4"/>
      <c r="B318" s="103"/>
      <c r="C318" s="123"/>
      <c r="D318" s="136"/>
      <c r="E318" s="15" t="s">
        <v>357</v>
      </c>
      <c r="F318" s="106"/>
      <c r="G318" s="144"/>
      <c r="H318" s="144"/>
      <c r="I318" s="107"/>
      <c r="J318" s="77"/>
      <c r="K318" s="77"/>
      <c r="L318" s="7" t="str">
        <f t="shared" si="32"/>
        <v/>
      </c>
      <c r="M318" s="133"/>
      <c r="O318" s="58">
        <v>2</v>
      </c>
      <c r="P318" s="58" t="str">
        <f t="shared" si="28"/>
        <v/>
      </c>
      <c r="Q318" s="85" t="str">
        <f t="shared" si="29"/>
        <v/>
      </c>
    </row>
    <row r="319" spans="1:17" ht="30" customHeight="1" x14ac:dyDescent="0.25">
      <c r="A319" s="4"/>
      <c r="B319" s="103"/>
      <c r="C319" s="123"/>
      <c r="D319" s="137"/>
      <c r="E319" s="15" t="s">
        <v>358</v>
      </c>
      <c r="F319" s="106"/>
      <c r="G319" s="144"/>
      <c r="H319" s="144"/>
      <c r="I319" s="107"/>
      <c r="J319" s="77"/>
      <c r="K319" s="77"/>
      <c r="L319" s="7" t="str">
        <f t="shared" si="32"/>
        <v/>
      </c>
      <c r="M319" s="134"/>
      <c r="O319" s="58">
        <v>2</v>
      </c>
      <c r="P319" s="58" t="str">
        <f t="shared" si="28"/>
        <v/>
      </c>
      <c r="Q319" s="85" t="str">
        <f t="shared" si="29"/>
        <v/>
      </c>
    </row>
    <row r="320" spans="1:17" ht="30" customHeight="1" x14ac:dyDescent="0.25">
      <c r="B320" s="103"/>
      <c r="C320" s="126" t="s">
        <v>385</v>
      </c>
      <c r="D320" s="127"/>
      <c r="E320" s="20" t="s">
        <v>382</v>
      </c>
      <c r="F320" s="81" t="s">
        <v>295</v>
      </c>
      <c r="G320" s="81" t="s">
        <v>287</v>
      </c>
      <c r="H320" s="81" t="s">
        <v>288</v>
      </c>
      <c r="I320" s="81" t="s">
        <v>289</v>
      </c>
      <c r="J320" s="81" t="s">
        <v>293</v>
      </c>
      <c r="K320" s="81" t="s">
        <v>294</v>
      </c>
      <c r="L320" s="81" t="s">
        <v>296</v>
      </c>
      <c r="M320" s="82" t="s">
        <v>297</v>
      </c>
      <c r="O320" s="58" t="s">
        <v>482</v>
      </c>
      <c r="P320" s="58" t="str">
        <f t="shared" si="28"/>
        <v/>
      </c>
      <c r="Q320" s="85" t="str">
        <f t="shared" si="29"/>
        <v/>
      </c>
    </row>
    <row r="321" spans="1:17" ht="30" customHeight="1" x14ac:dyDescent="0.25">
      <c r="B321" s="103"/>
      <c r="C321" s="128"/>
      <c r="D321" s="129"/>
      <c r="E321" s="141" t="s">
        <v>40</v>
      </c>
      <c r="F321" s="142"/>
      <c r="G321" s="142"/>
      <c r="H321" s="142"/>
      <c r="I321" s="142"/>
      <c r="J321" s="142"/>
      <c r="K321" s="142"/>
      <c r="L321" s="143"/>
      <c r="M321" s="133">
        <f>SUM(L322:L331)</f>
        <v>0</v>
      </c>
      <c r="O321" s="58" t="s">
        <v>482</v>
      </c>
      <c r="P321" s="58" t="str">
        <f t="shared" si="28"/>
        <v/>
      </c>
      <c r="Q321" s="85" t="str">
        <f t="shared" si="29"/>
        <v/>
      </c>
    </row>
    <row r="322" spans="1:17" ht="30" customHeight="1" x14ac:dyDescent="0.25">
      <c r="A322" s="4"/>
      <c r="B322" s="103"/>
      <c r="C322" s="128"/>
      <c r="D322" s="129"/>
      <c r="E322" s="15" t="s">
        <v>359</v>
      </c>
      <c r="F322" s="106"/>
      <c r="G322" s="144"/>
      <c r="H322" s="144"/>
      <c r="I322" s="107"/>
      <c r="J322" s="77"/>
      <c r="K322" s="77"/>
      <c r="L322" s="7" t="str">
        <f t="shared" ref="L322:L331" si="33">IF(F322="x", 0, IF(G322="x", 1, IF(H322="x", 4, IF(I322="x", 8, IF(J322="x", 8, IF(K322="x", 0, ""))))))</f>
        <v/>
      </c>
      <c r="M322" s="133"/>
      <c r="O322" s="58">
        <v>2</v>
      </c>
      <c r="P322" s="58" t="str">
        <f t="shared" si="28"/>
        <v/>
      </c>
      <c r="Q322" s="85" t="str">
        <f t="shared" si="29"/>
        <v/>
      </c>
    </row>
    <row r="323" spans="1:17" ht="30" customHeight="1" x14ac:dyDescent="0.25">
      <c r="A323" s="4"/>
      <c r="B323" s="103"/>
      <c r="C323" s="128"/>
      <c r="D323" s="129"/>
      <c r="E323" s="15" t="s">
        <v>360</v>
      </c>
      <c r="F323" s="106"/>
      <c r="G323" s="144"/>
      <c r="H323" s="144"/>
      <c r="I323" s="107"/>
      <c r="J323" s="77"/>
      <c r="K323" s="77"/>
      <c r="L323" s="7" t="str">
        <f t="shared" si="33"/>
        <v/>
      </c>
      <c r="M323" s="133"/>
      <c r="O323" s="58">
        <v>2</v>
      </c>
      <c r="P323" s="58" t="str">
        <f t="shared" si="28"/>
        <v/>
      </c>
      <c r="Q323" s="85" t="str">
        <f t="shared" si="29"/>
        <v/>
      </c>
    </row>
    <row r="324" spans="1:17" ht="30" customHeight="1" x14ac:dyDescent="0.25">
      <c r="A324" s="4"/>
      <c r="B324" s="103"/>
      <c r="C324" s="128"/>
      <c r="D324" s="129"/>
      <c r="E324" s="15" t="s">
        <v>361</v>
      </c>
      <c r="F324" s="106"/>
      <c r="G324" s="144"/>
      <c r="H324" s="144"/>
      <c r="I324" s="107"/>
      <c r="J324" s="77"/>
      <c r="K324" s="77"/>
      <c r="L324" s="7" t="str">
        <f t="shared" si="33"/>
        <v/>
      </c>
      <c r="M324" s="133"/>
      <c r="O324" s="58">
        <v>2</v>
      </c>
      <c r="P324" s="58" t="str">
        <f t="shared" si="28"/>
        <v/>
      </c>
      <c r="Q324" s="85" t="str">
        <f t="shared" si="29"/>
        <v/>
      </c>
    </row>
    <row r="325" spans="1:17" ht="30" customHeight="1" x14ac:dyDescent="0.25">
      <c r="A325" s="4"/>
      <c r="B325" s="103"/>
      <c r="C325" s="128"/>
      <c r="D325" s="129"/>
      <c r="E325" s="15" t="s">
        <v>362</v>
      </c>
      <c r="F325" s="106"/>
      <c r="G325" s="144"/>
      <c r="H325" s="144"/>
      <c r="I325" s="107"/>
      <c r="J325" s="77"/>
      <c r="K325" s="77"/>
      <c r="L325" s="7" t="str">
        <f t="shared" si="33"/>
        <v/>
      </c>
      <c r="M325" s="133"/>
      <c r="O325" s="58">
        <v>2</v>
      </c>
      <c r="P325" s="58" t="str">
        <f t="shared" si="28"/>
        <v/>
      </c>
      <c r="Q325" s="85" t="str">
        <f t="shared" si="29"/>
        <v/>
      </c>
    </row>
    <row r="326" spans="1:17" ht="30" customHeight="1" x14ac:dyDescent="0.25">
      <c r="A326" s="4"/>
      <c r="B326" s="103"/>
      <c r="C326" s="128"/>
      <c r="D326" s="129"/>
      <c r="E326" s="15" t="s">
        <v>363</v>
      </c>
      <c r="F326" s="106"/>
      <c r="G326" s="144"/>
      <c r="H326" s="144"/>
      <c r="I326" s="107"/>
      <c r="J326" s="77"/>
      <c r="K326" s="77"/>
      <c r="L326" s="7" t="str">
        <f t="shared" si="33"/>
        <v/>
      </c>
      <c r="M326" s="133"/>
      <c r="O326" s="58">
        <v>2</v>
      </c>
      <c r="P326" s="58" t="str">
        <f t="shared" si="28"/>
        <v/>
      </c>
      <c r="Q326" s="85" t="str">
        <f t="shared" si="29"/>
        <v/>
      </c>
    </row>
    <row r="327" spans="1:17" ht="30" customHeight="1" x14ac:dyDescent="0.25">
      <c r="A327" s="4"/>
      <c r="B327" s="103"/>
      <c r="C327" s="128"/>
      <c r="D327" s="129"/>
      <c r="E327" s="15" t="s">
        <v>364</v>
      </c>
      <c r="F327" s="106"/>
      <c r="G327" s="144"/>
      <c r="H327" s="144"/>
      <c r="I327" s="107"/>
      <c r="J327" s="77"/>
      <c r="K327" s="77"/>
      <c r="L327" s="7" t="str">
        <f t="shared" si="33"/>
        <v/>
      </c>
      <c r="M327" s="133"/>
      <c r="O327" s="58">
        <v>2</v>
      </c>
      <c r="P327" s="58" t="str">
        <f t="shared" ref="P327:P390" si="34">IF(O327=4, IF(COUNTIF(F327:I327, "x")&gt;1, "error"), IF(COUNTIF(J327:K327, "x")&gt;1, "error", ""))</f>
        <v/>
      </c>
      <c r="Q327" s="85" t="str">
        <f t="shared" ref="Q327:Q390" si="35">IF(P327="error", "Please enter only one response for this question.", "")</f>
        <v/>
      </c>
    </row>
    <row r="328" spans="1:17" ht="30" customHeight="1" x14ac:dyDescent="0.25">
      <c r="A328" s="4"/>
      <c r="B328" s="103"/>
      <c r="C328" s="128"/>
      <c r="D328" s="129"/>
      <c r="E328" s="15" t="s">
        <v>365</v>
      </c>
      <c r="F328" s="106"/>
      <c r="G328" s="144"/>
      <c r="H328" s="144"/>
      <c r="I328" s="107"/>
      <c r="J328" s="77"/>
      <c r="K328" s="77"/>
      <c r="L328" s="7" t="str">
        <f t="shared" si="33"/>
        <v/>
      </c>
      <c r="M328" s="133"/>
      <c r="O328" s="58">
        <v>2</v>
      </c>
      <c r="P328" s="58" t="str">
        <f t="shared" si="34"/>
        <v/>
      </c>
      <c r="Q328" s="85" t="str">
        <f t="shared" si="35"/>
        <v/>
      </c>
    </row>
    <row r="329" spans="1:17" ht="30" customHeight="1" x14ac:dyDescent="0.25">
      <c r="A329" s="4"/>
      <c r="B329" s="103"/>
      <c r="C329" s="128"/>
      <c r="D329" s="129"/>
      <c r="E329" s="15" t="s">
        <v>366</v>
      </c>
      <c r="F329" s="106"/>
      <c r="G329" s="144"/>
      <c r="H329" s="144"/>
      <c r="I329" s="107"/>
      <c r="J329" s="77"/>
      <c r="K329" s="77"/>
      <c r="L329" s="7" t="str">
        <f t="shared" si="33"/>
        <v/>
      </c>
      <c r="M329" s="133"/>
      <c r="O329" s="58">
        <v>2</v>
      </c>
      <c r="P329" s="58" t="str">
        <f t="shared" si="34"/>
        <v/>
      </c>
      <c r="Q329" s="85" t="str">
        <f t="shared" si="35"/>
        <v/>
      </c>
    </row>
    <row r="330" spans="1:17" ht="30" customHeight="1" x14ac:dyDescent="0.25">
      <c r="A330" s="4"/>
      <c r="B330" s="103"/>
      <c r="C330" s="128"/>
      <c r="D330" s="129"/>
      <c r="E330" s="15" t="s">
        <v>367</v>
      </c>
      <c r="F330" s="106"/>
      <c r="G330" s="144"/>
      <c r="H330" s="144"/>
      <c r="I330" s="107"/>
      <c r="J330" s="77"/>
      <c r="K330" s="77"/>
      <c r="L330" s="7" t="str">
        <f t="shared" si="33"/>
        <v/>
      </c>
      <c r="M330" s="133"/>
      <c r="O330" s="58">
        <v>2</v>
      </c>
      <c r="P330" s="58" t="str">
        <f t="shared" si="34"/>
        <v/>
      </c>
      <c r="Q330" s="85" t="str">
        <f t="shared" si="35"/>
        <v/>
      </c>
    </row>
    <row r="331" spans="1:17" ht="30" customHeight="1" x14ac:dyDescent="0.25">
      <c r="A331" s="4"/>
      <c r="B331" s="103"/>
      <c r="C331" s="130"/>
      <c r="D331" s="131"/>
      <c r="E331" s="15" t="s">
        <v>368</v>
      </c>
      <c r="F331" s="106"/>
      <c r="G331" s="144"/>
      <c r="H331" s="144"/>
      <c r="I331" s="107"/>
      <c r="J331" s="77"/>
      <c r="K331" s="77"/>
      <c r="L331" s="7" t="str">
        <f t="shared" si="33"/>
        <v/>
      </c>
      <c r="M331" s="134"/>
      <c r="O331" s="58">
        <v>2</v>
      </c>
      <c r="P331" s="58" t="str">
        <f t="shared" si="34"/>
        <v/>
      </c>
      <c r="Q331" s="85" t="str">
        <f t="shared" si="35"/>
        <v/>
      </c>
    </row>
    <row r="332" spans="1:17" ht="30" x14ac:dyDescent="0.25">
      <c r="B332" s="103"/>
      <c r="C332" s="126" t="s">
        <v>386</v>
      </c>
      <c r="D332" s="127"/>
      <c r="E332" s="20" t="s">
        <v>382</v>
      </c>
      <c r="F332" s="21" t="s">
        <v>295</v>
      </c>
      <c r="G332" s="21" t="s">
        <v>287</v>
      </c>
      <c r="H332" s="21" t="s">
        <v>288</v>
      </c>
      <c r="I332" s="21" t="s">
        <v>289</v>
      </c>
      <c r="J332" s="21" t="s">
        <v>293</v>
      </c>
      <c r="K332" s="21" t="s">
        <v>294</v>
      </c>
      <c r="L332" s="21" t="s">
        <v>296</v>
      </c>
      <c r="M332" s="22" t="s">
        <v>297</v>
      </c>
      <c r="O332" s="58" t="s">
        <v>482</v>
      </c>
      <c r="P332" s="58" t="str">
        <f t="shared" si="34"/>
        <v/>
      </c>
      <c r="Q332" s="85" t="str">
        <f t="shared" si="35"/>
        <v/>
      </c>
    </row>
    <row r="333" spans="1:17" ht="30" customHeight="1" x14ac:dyDescent="0.25">
      <c r="A333" s="4"/>
      <c r="B333" s="103"/>
      <c r="C333" s="128"/>
      <c r="D333" s="129"/>
      <c r="E333" s="15" t="s">
        <v>245</v>
      </c>
      <c r="F333" s="77"/>
      <c r="G333" s="77"/>
      <c r="H333" s="77"/>
      <c r="I333" s="77"/>
      <c r="J333" s="106"/>
      <c r="K333" s="107"/>
      <c r="L333" s="7" t="str">
        <f t="shared" ref="L333:L344" si="36">IF(F333="x", 0, IF(G333="x", 1, IF(H333="x", 4, IF(I333="x", 8, IF(J333="x", 8, IF(K333="x", 0, ""))))))</f>
        <v/>
      </c>
      <c r="M333" s="132">
        <f>SUM(L333:L344)</f>
        <v>0</v>
      </c>
      <c r="O333" s="58">
        <v>4</v>
      </c>
      <c r="P333" s="58" t="b">
        <f t="shared" si="34"/>
        <v>0</v>
      </c>
      <c r="Q333" s="85" t="str">
        <f t="shared" si="35"/>
        <v/>
      </c>
    </row>
    <row r="334" spans="1:17" ht="30" customHeight="1" x14ac:dyDescent="0.25">
      <c r="A334" s="4"/>
      <c r="B334" s="103"/>
      <c r="C334" s="128"/>
      <c r="D334" s="129"/>
      <c r="E334" s="15" t="s">
        <v>246</v>
      </c>
      <c r="F334" s="77"/>
      <c r="G334" s="77"/>
      <c r="H334" s="77"/>
      <c r="I334" s="77"/>
      <c r="J334" s="106"/>
      <c r="K334" s="107"/>
      <c r="L334" s="7" t="str">
        <f t="shared" si="36"/>
        <v/>
      </c>
      <c r="M334" s="133"/>
      <c r="O334" s="58">
        <v>4</v>
      </c>
      <c r="P334" s="58" t="b">
        <f t="shared" si="34"/>
        <v>0</v>
      </c>
      <c r="Q334" s="85" t="str">
        <f t="shared" si="35"/>
        <v/>
      </c>
    </row>
    <row r="335" spans="1:17" ht="30" customHeight="1" x14ac:dyDescent="0.25">
      <c r="A335" s="4"/>
      <c r="B335" s="103"/>
      <c r="C335" s="128"/>
      <c r="D335" s="129"/>
      <c r="E335" s="15" t="s">
        <v>247</v>
      </c>
      <c r="F335" s="77"/>
      <c r="G335" s="77"/>
      <c r="H335" s="77"/>
      <c r="I335" s="77"/>
      <c r="J335" s="106"/>
      <c r="K335" s="107"/>
      <c r="L335" s="7" t="str">
        <f t="shared" si="36"/>
        <v/>
      </c>
      <c r="M335" s="133"/>
      <c r="O335" s="58">
        <v>4</v>
      </c>
      <c r="P335" s="58" t="b">
        <f t="shared" si="34"/>
        <v>0</v>
      </c>
      <c r="Q335" s="85" t="str">
        <f t="shared" si="35"/>
        <v/>
      </c>
    </row>
    <row r="336" spans="1:17" ht="30" customHeight="1" x14ac:dyDescent="0.25">
      <c r="A336" s="4"/>
      <c r="B336" s="103"/>
      <c r="C336" s="128"/>
      <c r="D336" s="129"/>
      <c r="E336" s="15" t="s">
        <v>248</v>
      </c>
      <c r="F336" s="77"/>
      <c r="G336" s="77"/>
      <c r="H336" s="77"/>
      <c r="I336" s="77"/>
      <c r="J336" s="106"/>
      <c r="K336" s="107"/>
      <c r="L336" s="7" t="str">
        <f t="shared" si="36"/>
        <v/>
      </c>
      <c r="M336" s="133"/>
      <c r="O336" s="58">
        <v>4</v>
      </c>
      <c r="P336" s="58" t="b">
        <f t="shared" si="34"/>
        <v>0</v>
      </c>
      <c r="Q336" s="85" t="str">
        <f t="shared" si="35"/>
        <v/>
      </c>
    </row>
    <row r="337" spans="1:17" ht="30" customHeight="1" x14ac:dyDescent="0.25">
      <c r="A337" s="4"/>
      <c r="B337" s="103"/>
      <c r="C337" s="128"/>
      <c r="D337" s="129"/>
      <c r="E337" s="15" t="s">
        <v>249</v>
      </c>
      <c r="F337" s="77"/>
      <c r="G337" s="77"/>
      <c r="H337" s="77"/>
      <c r="I337" s="77"/>
      <c r="J337" s="106"/>
      <c r="K337" s="107"/>
      <c r="L337" s="7" t="str">
        <f t="shared" si="36"/>
        <v/>
      </c>
      <c r="M337" s="133"/>
      <c r="O337" s="58">
        <v>4</v>
      </c>
      <c r="P337" s="58" t="b">
        <f t="shared" si="34"/>
        <v>0</v>
      </c>
      <c r="Q337" s="85" t="str">
        <f t="shared" si="35"/>
        <v/>
      </c>
    </row>
    <row r="338" spans="1:17" ht="30" customHeight="1" x14ac:dyDescent="0.25">
      <c r="A338" s="4"/>
      <c r="B338" s="103"/>
      <c r="C338" s="128"/>
      <c r="D338" s="129"/>
      <c r="E338" s="15" t="s">
        <v>250</v>
      </c>
      <c r="F338" s="77"/>
      <c r="G338" s="77"/>
      <c r="H338" s="77"/>
      <c r="I338" s="77"/>
      <c r="J338" s="106"/>
      <c r="K338" s="107"/>
      <c r="L338" s="7" t="str">
        <f t="shared" si="36"/>
        <v/>
      </c>
      <c r="M338" s="133"/>
      <c r="O338" s="58">
        <v>4</v>
      </c>
      <c r="P338" s="58" t="b">
        <f t="shared" si="34"/>
        <v>0</v>
      </c>
      <c r="Q338" s="85" t="str">
        <f t="shared" si="35"/>
        <v/>
      </c>
    </row>
    <row r="339" spans="1:17" ht="30" customHeight="1" x14ac:dyDescent="0.25">
      <c r="A339" s="4"/>
      <c r="B339" s="103"/>
      <c r="C339" s="128"/>
      <c r="D339" s="129"/>
      <c r="E339" s="15" t="s">
        <v>251</v>
      </c>
      <c r="F339" s="77"/>
      <c r="G339" s="77"/>
      <c r="H339" s="77"/>
      <c r="I339" s="77"/>
      <c r="J339" s="106"/>
      <c r="K339" s="107"/>
      <c r="L339" s="7" t="str">
        <f t="shared" si="36"/>
        <v/>
      </c>
      <c r="M339" s="133"/>
      <c r="O339" s="58">
        <v>4</v>
      </c>
      <c r="P339" s="58" t="b">
        <f t="shared" si="34"/>
        <v>0</v>
      </c>
      <c r="Q339" s="85" t="str">
        <f t="shared" si="35"/>
        <v/>
      </c>
    </row>
    <row r="340" spans="1:17" ht="30" customHeight="1" x14ac:dyDescent="0.25">
      <c r="A340" s="4"/>
      <c r="B340" s="103"/>
      <c r="C340" s="128"/>
      <c r="D340" s="129"/>
      <c r="E340" s="15" t="s">
        <v>252</v>
      </c>
      <c r="F340" s="77"/>
      <c r="G340" s="77"/>
      <c r="H340" s="77"/>
      <c r="I340" s="77"/>
      <c r="J340" s="106"/>
      <c r="K340" s="107"/>
      <c r="L340" s="7" t="str">
        <f t="shared" si="36"/>
        <v/>
      </c>
      <c r="M340" s="133"/>
      <c r="O340" s="58">
        <v>4</v>
      </c>
      <c r="P340" s="58" t="b">
        <f t="shared" si="34"/>
        <v>0</v>
      </c>
      <c r="Q340" s="85" t="str">
        <f t="shared" si="35"/>
        <v/>
      </c>
    </row>
    <row r="341" spans="1:17" ht="30" customHeight="1" x14ac:dyDescent="0.25">
      <c r="A341" s="4"/>
      <c r="B341" s="103"/>
      <c r="C341" s="128"/>
      <c r="D341" s="129"/>
      <c r="E341" s="15" t="s">
        <v>253</v>
      </c>
      <c r="F341" s="77"/>
      <c r="G341" s="77"/>
      <c r="H341" s="77"/>
      <c r="I341" s="77"/>
      <c r="J341" s="106"/>
      <c r="K341" s="107"/>
      <c r="L341" s="7" t="str">
        <f t="shared" si="36"/>
        <v/>
      </c>
      <c r="M341" s="133"/>
      <c r="O341" s="58">
        <v>4</v>
      </c>
      <c r="P341" s="58" t="b">
        <f t="shared" si="34"/>
        <v>0</v>
      </c>
      <c r="Q341" s="85" t="str">
        <f t="shared" si="35"/>
        <v/>
      </c>
    </row>
    <row r="342" spans="1:17" ht="30" customHeight="1" x14ac:dyDescent="0.25">
      <c r="A342" s="4"/>
      <c r="B342" s="103"/>
      <c r="C342" s="128"/>
      <c r="D342" s="129"/>
      <c r="E342" s="15" t="s">
        <v>369</v>
      </c>
      <c r="F342" s="106"/>
      <c r="G342" s="144"/>
      <c r="H342" s="144"/>
      <c r="I342" s="107"/>
      <c r="J342" s="77"/>
      <c r="K342" s="77"/>
      <c r="L342" s="7" t="str">
        <f t="shared" si="36"/>
        <v/>
      </c>
      <c r="M342" s="133"/>
      <c r="O342" s="58">
        <v>2</v>
      </c>
      <c r="P342" s="58" t="str">
        <f t="shared" si="34"/>
        <v/>
      </c>
      <c r="Q342" s="85" t="str">
        <f t="shared" si="35"/>
        <v/>
      </c>
    </row>
    <row r="343" spans="1:17" ht="30" customHeight="1" x14ac:dyDescent="0.25">
      <c r="A343" s="4"/>
      <c r="B343" s="103"/>
      <c r="C343" s="128"/>
      <c r="D343" s="129"/>
      <c r="E343" s="15" t="s">
        <v>370</v>
      </c>
      <c r="F343" s="106"/>
      <c r="G343" s="144"/>
      <c r="H343" s="144"/>
      <c r="I343" s="107"/>
      <c r="J343" s="77"/>
      <c r="K343" s="77"/>
      <c r="L343" s="7" t="str">
        <f t="shared" si="36"/>
        <v/>
      </c>
      <c r="M343" s="133"/>
      <c r="O343" s="58">
        <v>2</v>
      </c>
      <c r="P343" s="58" t="str">
        <f t="shared" si="34"/>
        <v/>
      </c>
      <c r="Q343" s="85" t="str">
        <f t="shared" si="35"/>
        <v/>
      </c>
    </row>
    <row r="344" spans="1:17" ht="30" customHeight="1" x14ac:dyDescent="0.25">
      <c r="A344" s="4"/>
      <c r="B344" s="103"/>
      <c r="C344" s="130"/>
      <c r="D344" s="131"/>
      <c r="E344" s="15" t="s">
        <v>371</v>
      </c>
      <c r="F344" s="106"/>
      <c r="G344" s="144"/>
      <c r="H344" s="144"/>
      <c r="I344" s="107"/>
      <c r="J344" s="77"/>
      <c r="K344" s="77"/>
      <c r="L344" s="7" t="str">
        <f t="shared" si="36"/>
        <v/>
      </c>
      <c r="M344" s="134"/>
      <c r="O344" s="58">
        <v>2</v>
      </c>
      <c r="P344" s="58" t="str">
        <f t="shared" si="34"/>
        <v/>
      </c>
      <c r="Q344" s="85" t="str">
        <f t="shared" si="35"/>
        <v/>
      </c>
    </row>
    <row r="345" spans="1:17" ht="30" x14ac:dyDescent="0.25">
      <c r="B345" s="103"/>
      <c r="C345" s="126" t="s">
        <v>387</v>
      </c>
      <c r="D345" s="127"/>
      <c r="E345" s="20" t="s">
        <v>382</v>
      </c>
      <c r="F345" s="21" t="s">
        <v>295</v>
      </c>
      <c r="G345" s="21" t="s">
        <v>287</v>
      </c>
      <c r="H345" s="21" t="s">
        <v>288</v>
      </c>
      <c r="I345" s="21" t="s">
        <v>289</v>
      </c>
      <c r="J345" s="21" t="s">
        <v>293</v>
      </c>
      <c r="K345" s="21" t="s">
        <v>294</v>
      </c>
      <c r="L345" s="21" t="s">
        <v>296</v>
      </c>
      <c r="M345" s="22" t="s">
        <v>297</v>
      </c>
      <c r="O345" s="58" t="s">
        <v>482</v>
      </c>
      <c r="P345" s="58" t="str">
        <f t="shared" si="34"/>
        <v/>
      </c>
      <c r="Q345" s="85" t="str">
        <f t="shared" si="35"/>
        <v/>
      </c>
    </row>
    <row r="346" spans="1:17" ht="30" customHeight="1" x14ac:dyDescent="0.25">
      <c r="A346" s="4"/>
      <c r="B346" s="103"/>
      <c r="C346" s="128"/>
      <c r="D346" s="129"/>
      <c r="E346" s="15" t="s">
        <v>372</v>
      </c>
      <c r="F346" s="106"/>
      <c r="G346" s="144"/>
      <c r="H346" s="144"/>
      <c r="I346" s="107"/>
      <c r="J346" s="77"/>
      <c r="K346" s="77"/>
      <c r="L346" s="7" t="str">
        <f t="shared" ref="L346:L363" si="37">IF(F346="x", 0, IF(G346="x", 1, IF(H346="x", 4, IF(I346="x", 8, IF(J346="x", 8, IF(K346="x", 0, ""))))))</f>
        <v/>
      </c>
      <c r="M346" s="132">
        <f>SUM(L346:L363)</f>
        <v>0</v>
      </c>
      <c r="O346" s="58">
        <v>2</v>
      </c>
      <c r="P346" s="58" t="str">
        <f t="shared" si="34"/>
        <v/>
      </c>
      <c r="Q346" s="85" t="str">
        <f t="shared" si="35"/>
        <v/>
      </c>
    </row>
    <row r="347" spans="1:17" ht="30" customHeight="1" x14ac:dyDescent="0.25">
      <c r="A347" s="4"/>
      <c r="B347" s="103"/>
      <c r="C347" s="128"/>
      <c r="D347" s="129"/>
      <c r="E347" s="15" t="s">
        <v>373</v>
      </c>
      <c r="F347" s="106"/>
      <c r="G347" s="144"/>
      <c r="H347" s="144"/>
      <c r="I347" s="107"/>
      <c r="J347" s="77"/>
      <c r="K347" s="77"/>
      <c r="L347" s="7" t="str">
        <f t="shared" si="37"/>
        <v/>
      </c>
      <c r="M347" s="133"/>
      <c r="O347" s="58">
        <v>2</v>
      </c>
      <c r="P347" s="58" t="str">
        <f t="shared" si="34"/>
        <v/>
      </c>
      <c r="Q347" s="85" t="str">
        <f t="shared" si="35"/>
        <v/>
      </c>
    </row>
    <row r="348" spans="1:17" ht="30" customHeight="1" x14ac:dyDescent="0.25">
      <c r="A348" s="4"/>
      <c r="B348" s="103"/>
      <c r="C348" s="128"/>
      <c r="D348" s="129"/>
      <c r="E348" s="15" t="s">
        <v>254</v>
      </c>
      <c r="F348" s="77"/>
      <c r="G348" s="77"/>
      <c r="H348" s="77"/>
      <c r="I348" s="77"/>
      <c r="J348" s="106"/>
      <c r="K348" s="107"/>
      <c r="L348" s="7" t="str">
        <f t="shared" si="37"/>
        <v/>
      </c>
      <c r="M348" s="133"/>
      <c r="O348" s="58">
        <v>4</v>
      </c>
      <c r="P348" s="58" t="b">
        <f t="shared" si="34"/>
        <v>0</v>
      </c>
      <c r="Q348" s="85" t="str">
        <f t="shared" si="35"/>
        <v/>
      </c>
    </row>
    <row r="349" spans="1:17" ht="30" customHeight="1" x14ac:dyDescent="0.25">
      <c r="A349" s="4"/>
      <c r="B349" s="103"/>
      <c r="C349" s="128"/>
      <c r="D349" s="129"/>
      <c r="E349" s="15" t="s">
        <v>255</v>
      </c>
      <c r="F349" s="77"/>
      <c r="G349" s="77"/>
      <c r="H349" s="77"/>
      <c r="I349" s="77"/>
      <c r="J349" s="106"/>
      <c r="K349" s="107"/>
      <c r="L349" s="7" t="str">
        <f t="shared" si="37"/>
        <v/>
      </c>
      <c r="M349" s="133"/>
      <c r="O349" s="58">
        <v>4</v>
      </c>
      <c r="P349" s="58" t="b">
        <f t="shared" si="34"/>
        <v>0</v>
      </c>
      <c r="Q349" s="85" t="str">
        <f t="shared" si="35"/>
        <v/>
      </c>
    </row>
    <row r="350" spans="1:17" ht="30" customHeight="1" x14ac:dyDescent="0.25">
      <c r="A350" s="4"/>
      <c r="B350" s="103"/>
      <c r="C350" s="128"/>
      <c r="D350" s="129"/>
      <c r="E350" s="15" t="s">
        <v>256</v>
      </c>
      <c r="F350" s="77"/>
      <c r="G350" s="77"/>
      <c r="H350" s="77"/>
      <c r="I350" s="77"/>
      <c r="J350" s="106"/>
      <c r="K350" s="107"/>
      <c r="L350" s="7" t="str">
        <f t="shared" si="37"/>
        <v/>
      </c>
      <c r="M350" s="133"/>
      <c r="O350" s="58">
        <v>4</v>
      </c>
      <c r="P350" s="58" t="b">
        <f t="shared" si="34"/>
        <v>0</v>
      </c>
      <c r="Q350" s="85" t="str">
        <f t="shared" si="35"/>
        <v/>
      </c>
    </row>
    <row r="351" spans="1:17" ht="30" customHeight="1" x14ac:dyDescent="0.25">
      <c r="A351" s="4"/>
      <c r="B351" s="103"/>
      <c r="C351" s="128"/>
      <c r="D351" s="129"/>
      <c r="E351" s="15" t="s">
        <v>374</v>
      </c>
      <c r="F351" s="106"/>
      <c r="G351" s="144"/>
      <c r="H351" s="144"/>
      <c r="I351" s="107"/>
      <c r="J351" s="77"/>
      <c r="K351" s="77"/>
      <c r="L351" s="7" t="str">
        <f t="shared" si="37"/>
        <v/>
      </c>
      <c r="M351" s="133"/>
      <c r="O351" s="58">
        <v>2</v>
      </c>
      <c r="P351" s="58" t="str">
        <f t="shared" si="34"/>
        <v/>
      </c>
      <c r="Q351" s="85" t="str">
        <f t="shared" si="35"/>
        <v/>
      </c>
    </row>
    <row r="352" spans="1:17" ht="30" customHeight="1" x14ac:dyDescent="0.25">
      <c r="A352" s="4"/>
      <c r="B352" s="103"/>
      <c r="C352" s="128"/>
      <c r="D352" s="129"/>
      <c r="E352" s="15" t="s">
        <v>257</v>
      </c>
      <c r="F352" s="77"/>
      <c r="G352" s="77"/>
      <c r="H352" s="77"/>
      <c r="I352" s="77"/>
      <c r="J352" s="106"/>
      <c r="K352" s="107"/>
      <c r="L352" s="7" t="str">
        <f t="shared" si="37"/>
        <v/>
      </c>
      <c r="M352" s="133"/>
      <c r="O352" s="58">
        <v>4</v>
      </c>
      <c r="P352" s="58" t="b">
        <f t="shared" si="34"/>
        <v>0</v>
      </c>
      <c r="Q352" s="85" t="str">
        <f t="shared" si="35"/>
        <v/>
      </c>
    </row>
    <row r="353" spans="1:47" ht="30" customHeight="1" x14ac:dyDescent="0.25">
      <c r="A353" s="4"/>
      <c r="B353" s="103"/>
      <c r="C353" s="128"/>
      <c r="D353" s="129"/>
      <c r="E353" s="15" t="s">
        <v>258</v>
      </c>
      <c r="F353" s="77"/>
      <c r="G353" s="77"/>
      <c r="H353" s="77"/>
      <c r="I353" s="77"/>
      <c r="J353" s="106"/>
      <c r="K353" s="107"/>
      <c r="L353" s="7" t="str">
        <f t="shared" si="37"/>
        <v/>
      </c>
      <c r="M353" s="133"/>
      <c r="O353" s="58">
        <v>4</v>
      </c>
      <c r="P353" s="58" t="b">
        <f t="shared" si="34"/>
        <v>0</v>
      </c>
      <c r="Q353" s="85" t="str">
        <f t="shared" si="35"/>
        <v/>
      </c>
    </row>
    <row r="354" spans="1:47" ht="30" customHeight="1" x14ac:dyDescent="0.25">
      <c r="A354" s="4"/>
      <c r="B354" s="103"/>
      <c r="C354" s="128"/>
      <c r="D354" s="129"/>
      <c r="E354" s="15" t="s">
        <v>259</v>
      </c>
      <c r="F354" s="77"/>
      <c r="G354" s="77"/>
      <c r="H354" s="77"/>
      <c r="I354" s="77"/>
      <c r="J354" s="106"/>
      <c r="K354" s="107"/>
      <c r="L354" s="7" t="str">
        <f t="shared" si="37"/>
        <v/>
      </c>
      <c r="M354" s="133"/>
      <c r="O354" s="58">
        <v>4</v>
      </c>
      <c r="P354" s="58" t="b">
        <f t="shared" si="34"/>
        <v>0</v>
      </c>
      <c r="Q354" s="85" t="str">
        <f t="shared" si="35"/>
        <v/>
      </c>
    </row>
    <row r="355" spans="1:47" ht="30" customHeight="1" x14ac:dyDescent="0.25">
      <c r="A355" s="4"/>
      <c r="B355" s="103"/>
      <c r="C355" s="128"/>
      <c r="D355" s="129"/>
      <c r="E355" s="15" t="s">
        <v>260</v>
      </c>
      <c r="F355" s="77"/>
      <c r="G355" s="77"/>
      <c r="H355" s="77"/>
      <c r="I355" s="77"/>
      <c r="J355" s="106"/>
      <c r="K355" s="107"/>
      <c r="L355" s="7" t="str">
        <f t="shared" si="37"/>
        <v/>
      </c>
      <c r="M355" s="133"/>
      <c r="O355" s="58">
        <v>4</v>
      </c>
      <c r="P355" s="58" t="b">
        <f t="shared" si="34"/>
        <v>0</v>
      </c>
      <c r="Q355" s="85" t="str">
        <f t="shared" si="35"/>
        <v/>
      </c>
    </row>
    <row r="356" spans="1:47" ht="30" customHeight="1" x14ac:dyDescent="0.25">
      <c r="A356" s="4"/>
      <c r="B356" s="103"/>
      <c r="C356" s="128"/>
      <c r="D356" s="129"/>
      <c r="E356" s="15" t="s">
        <v>261</v>
      </c>
      <c r="F356" s="77"/>
      <c r="G356" s="77"/>
      <c r="H356" s="77"/>
      <c r="I356" s="77"/>
      <c r="J356" s="106"/>
      <c r="K356" s="107"/>
      <c r="L356" s="7" t="str">
        <f t="shared" si="37"/>
        <v/>
      </c>
      <c r="M356" s="133"/>
      <c r="O356" s="58">
        <v>4</v>
      </c>
      <c r="P356" s="58" t="b">
        <f t="shared" si="34"/>
        <v>0</v>
      </c>
      <c r="Q356" s="85" t="str">
        <f t="shared" si="35"/>
        <v/>
      </c>
    </row>
    <row r="357" spans="1:47" ht="30" customHeight="1" x14ac:dyDescent="0.25">
      <c r="A357" s="4"/>
      <c r="B357" s="103"/>
      <c r="C357" s="128"/>
      <c r="D357" s="129"/>
      <c r="E357" s="15" t="s">
        <v>262</v>
      </c>
      <c r="F357" s="77"/>
      <c r="G357" s="77"/>
      <c r="H357" s="77"/>
      <c r="I357" s="77"/>
      <c r="J357" s="106"/>
      <c r="K357" s="107"/>
      <c r="L357" s="7" t="str">
        <f t="shared" si="37"/>
        <v/>
      </c>
      <c r="M357" s="133"/>
      <c r="O357" s="58">
        <v>4</v>
      </c>
      <c r="P357" s="58" t="b">
        <f t="shared" si="34"/>
        <v>0</v>
      </c>
      <c r="Q357" s="85" t="str">
        <f t="shared" si="35"/>
        <v/>
      </c>
    </row>
    <row r="358" spans="1:47" ht="30" customHeight="1" x14ac:dyDescent="0.25">
      <c r="A358" s="4"/>
      <c r="B358" s="103"/>
      <c r="C358" s="128"/>
      <c r="D358" s="129"/>
      <c r="E358" s="15" t="s">
        <v>263</v>
      </c>
      <c r="F358" s="77"/>
      <c r="G358" s="77"/>
      <c r="H358" s="77"/>
      <c r="I358" s="77"/>
      <c r="J358" s="106"/>
      <c r="K358" s="107"/>
      <c r="L358" s="7" t="str">
        <f t="shared" si="37"/>
        <v/>
      </c>
      <c r="M358" s="133"/>
      <c r="O358" s="58">
        <v>4</v>
      </c>
      <c r="P358" s="58" t="b">
        <f t="shared" si="34"/>
        <v>0</v>
      </c>
      <c r="Q358" s="85" t="str">
        <f t="shared" si="35"/>
        <v/>
      </c>
    </row>
    <row r="359" spans="1:47" ht="30" customHeight="1" x14ac:dyDescent="0.25">
      <c r="A359" s="4"/>
      <c r="B359" s="103"/>
      <c r="C359" s="128"/>
      <c r="D359" s="129"/>
      <c r="E359" s="15" t="s">
        <v>375</v>
      </c>
      <c r="F359" s="106"/>
      <c r="G359" s="144"/>
      <c r="H359" s="144"/>
      <c r="I359" s="107"/>
      <c r="J359" s="77"/>
      <c r="K359" s="77"/>
      <c r="L359" s="7" t="str">
        <f t="shared" si="37"/>
        <v/>
      </c>
      <c r="M359" s="133"/>
      <c r="O359" s="58">
        <v>2</v>
      </c>
      <c r="P359" s="58" t="str">
        <f t="shared" si="34"/>
        <v/>
      </c>
      <c r="Q359" s="85" t="str">
        <f t="shared" si="35"/>
        <v/>
      </c>
    </row>
    <row r="360" spans="1:47" ht="30" customHeight="1" x14ac:dyDescent="0.25">
      <c r="A360" s="4"/>
      <c r="B360" s="103"/>
      <c r="C360" s="128"/>
      <c r="D360" s="129"/>
      <c r="E360" s="15" t="s">
        <v>376</v>
      </c>
      <c r="F360" s="106"/>
      <c r="G360" s="144"/>
      <c r="H360" s="144"/>
      <c r="I360" s="107"/>
      <c r="J360" s="77"/>
      <c r="K360" s="77"/>
      <c r="L360" s="7" t="str">
        <f t="shared" si="37"/>
        <v/>
      </c>
      <c r="M360" s="133"/>
      <c r="O360" s="58">
        <v>2</v>
      </c>
      <c r="P360" s="58" t="str">
        <f t="shared" si="34"/>
        <v/>
      </c>
      <c r="Q360" s="85" t="str">
        <f t="shared" si="35"/>
        <v/>
      </c>
    </row>
    <row r="361" spans="1:47" ht="30" customHeight="1" x14ac:dyDescent="0.25">
      <c r="A361" s="4"/>
      <c r="B361" s="103"/>
      <c r="C361" s="128"/>
      <c r="D361" s="129"/>
      <c r="E361" s="15" t="s">
        <v>377</v>
      </c>
      <c r="F361" s="106"/>
      <c r="G361" s="144"/>
      <c r="H361" s="144"/>
      <c r="I361" s="107"/>
      <c r="J361" s="77"/>
      <c r="K361" s="77"/>
      <c r="L361" s="7" t="str">
        <f t="shared" si="37"/>
        <v/>
      </c>
      <c r="M361" s="133"/>
      <c r="O361" s="58">
        <v>2</v>
      </c>
      <c r="P361" s="58" t="str">
        <f t="shared" si="34"/>
        <v/>
      </c>
      <c r="Q361" s="85" t="str">
        <f t="shared" si="35"/>
        <v/>
      </c>
    </row>
    <row r="362" spans="1:47" ht="30" customHeight="1" x14ac:dyDescent="0.25">
      <c r="A362" s="4"/>
      <c r="B362" s="103"/>
      <c r="C362" s="128"/>
      <c r="D362" s="129"/>
      <c r="E362" s="15" t="s">
        <v>378</v>
      </c>
      <c r="F362" s="106"/>
      <c r="G362" s="144"/>
      <c r="H362" s="144"/>
      <c r="I362" s="107"/>
      <c r="J362" s="77"/>
      <c r="K362" s="77"/>
      <c r="L362" s="7" t="str">
        <f t="shared" si="37"/>
        <v/>
      </c>
      <c r="M362" s="133"/>
      <c r="O362" s="58">
        <v>2</v>
      </c>
      <c r="P362" s="58" t="str">
        <f t="shared" si="34"/>
        <v/>
      </c>
      <c r="Q362" s="85" t="str">
        <f t="shared" si="35"/>
        <v/>
      </c>
    </row>
    <row r="363" spans="1:47" ht="30" customHeight="1" x14ac:dyDescent="0.25">
      <c r="A363" s="4"/>
      <c r="B363" s="103"/>
      <c r="C363" s="130"/>
      <c r="D363" s="131"/>
      <c r="E363" s="15" t="s">
        <v>379</v>
      </c>
      <c r="F363" s="106"/>
      <c r="G363" s="144"/>
      <c r="H363" s="144"/>
      <c r="I363" s="107"/>
      <c r="J363" s="77"/>
      <c r="K363" s="77"/>
      <c r="L363" s="7" t="str">
        <f t="shared" si="37"/>
        <v/>
      </c>
      <c r="M363" s="134"/>
      <c r="O363" s="58">
        <v>2</v>
      </c>
      <c r="P363" s="58" t="str">
        <f t="shared" si="34"/>
        <v/>
      </c>
      <c r="Q363" s="85" t="str">
        <f t="shared" si="35"/>
        <v/>
      </c>
    </row>
    <row r="364" spans="1:47" ht="30" x14ac:dyDescent="0.25">
      <c r="B364" s="103"/>
      <c r="C364" s="126" t="s">
        <v>388</v>
      </c>
      <c r="D364" s="127"/>
      <c r="E364" s="20" t="s">
        <v>382</v>
      </c>
      <c r="F364" s="21" t="s">
        <v>295</v>
      </c>
      <c r="G364" s="21" t="s">
        <v>287</v>
      </c>
      <c r="H364" s="21" t="s">
        <v>288</v>
      </c>
      <c r="I364" s="21" t="s">
        <v>289</v>
      </c>
      <c r="J364" s="21" t="s">
        <v>293</v>
      </c>
      <c r="K364" s="21" t="s">
        <v>294</v>
      </c>
      <c r="L364" s="21" t="s">
        <v>296</v>
      </c>
      <c r="M364" s="22" t="s">
        <v>297</v>
      </c>
      <c r="O364" s="58" t="s">
        <v>482</v>
      </c>
      <c r="P364" s="58" t="str">
        <f t="shared" si="34"/>
        <v/>
      </c>
      <c r="Q364" s="85" t="str">
        <f t="shared" si="35"/>
        <v/>
      </c>
    </row>
    <row r="365" spans="1:47" s="16" customFormat="1" ht="30" customHeight="1" x14ac:dyDescent="0.25">
      <c r="A365" s="14"/>
      <c r="B365" s="103"/>
      <c r="C365" s="128"/>
      <c r="D365" s="129"/>
      <c r="E365" s="15" t="s">
        <v>264</v>
      </c>
      <c r="F365" s="77"/>
      <c r="G365" s="77"/>
      <c r="H365" s="77"/>
      <c r="I365" s="77"/>
      <c r="J365" s="106"/>
      <c r="K365" s="107"/>
      <c r="L365" s="7" t="str">
        <f t="shared" ref="L365:L375" si="38">IF(F365="x", 0, IF(G365="x", 1, IF(H365="x", 4, IF(I365="x", 8, IF(J365="x", 8, IF(K365="x", 0, ""))))))</f>
        <v/>
      </c>
      <c r="M365" s="132">
        <f>SUM(L365:L375)</f>
        <v>0</v>
      </c>
      <c r="N365" s="59"/>
      <c r="O365" s="58">
        <v>4</v>
      </c>
      <c r="P365" s="58" t="b">
        <f t="shared" si="34"/>
        <v>0</v>
      </c>
      <c r="Q365" s="85" t="str">
        <f t="shared" si="35"/>
        <v/>
      </c>
      <c r="R365" s="59"/>
      <c r="S365" s="59"/>
      <c r="T365" s="59"/>
      <c r="U365" s="59"/>
      <c r="V365" s="59"/>
      <c r="W365" s="59"/>
      <c r="X365" s="59"/>
      <c r="Y365" s="59"/>
      <c r="Z365" s="59"/>
      <c r="AA365" s="59"/>
      <c r="AB365" s="59"/>
      <c r="AC365" s="59"/>
      <c r="AD365" s="59"/>
      <c r="AE365" s="59"/>
      <c r="AF365" s="59"/>
      <c r="AG365" s="59"/>
      <c r="AH365" s="59"/>
      <c r="AI365" s="59"/>
      <c r="AJ365" s="59"/>
      <c r="AK365" s="59"/>
      <c r="AL365" s="59"/>
      <c r="AM365" s="59"/>
      <c r="AN365" s="59"/>
      <c r="AO365" s="59"/>
      <c r="AP365" s="59"/>
      <c r="AQ365" s="59"/>
      <c r="AR365" s="59"/>
      <c r="AS365" s="59"/>
      <c r="AT365" s="59"/>
      <c r="AU365" s="59"/>
    </row>
    <row r="366" spans="1:47" s="16" customFormat="1" ht="30" customHeight="1" x14ac:dyDescent="0.25">
      <c r="A366" s="14"/>
      <c r="B366" s="103"/>
      <c r="C366" s="128"/>
      <c r="D366" s="129"/>
      <c r="E366" s="15" t="s">
        <v>265</v>
      </c>
      <c r="F366" s="77"/>
      <c r="G366" s="77"/>
      <c r="H366" s="77"/>
      <c r="I366" s="77"/>
      <c r="J366" s="106"/>
      <c r="K366" s="107"/>
      <c r="L366" s="7" t="str">
        <f t="shared" si="38"/>
        <v/>
      </c>
      <c r="M366" s="133"/>
      <c r="N366" s="59"/>
      <c r="O366" s="58">
        <v>4</v>
      </c>
      <c r="P366" s="58" t="b">
        <f t="shared" si="34"/>
        <v>0</v>
      </c>
      <c r="Q366" s="85" t="str">
        <f t="shared" si="35"/>
        <v/>
      </c>
      <c r="R366" s="59"/>
      <c r="S366" s="59"/>
      <c r="T366" s="59"/>
      <c r="U366" s="59"/>
      <c r="V366" s="59"/>
      <c r="W366" s="59"/>
      <c r="X366" s="59"/>
      <c r="Y366" s="59"/>
      <c r="Z366" s="59"/>
      <c r="AA366" s="59"/>
      <c r="AB366" s="59"/>
      <c r="AC366" s="59"/>
      <c r="AD366" s="59"/>
      <c r="AE366" s="59"/>
      <c r="AF366" s="59"/>
      <c r="AG366" s="59"/>
      <c r="AH366" s="59"/>
      <c r="AI366" s="59"/>
      <c r="AJ366" s="59"/>
      <c r="AK366" s="59"/>
      <c r="AL366" s="59"/>
      <c r="AM366" s="59"/>
      <c r="AN366" s="59"/>
      <c r="AO366" s="59"/>
      <c r="AP366" s="59"/>
      <c r="AQ366" s="59"/>
      <c r="AR366" s="59"/>
      <c r="AS366" s="59"/>
      <c r="AT366" s="59"/>
      <c r="AU366" s="59"/>
    </row>
    <row r="367" spans="1:47" s="16" customFormat="1" ht="30" customHeight="1" x14ac:dyDescent="0.25">
      <c r="A367" s="14"/>
      <c r="B367" s="103"/>
      <c r="C367" s="128"/>
      <c r="D367" s="129"/>
      <c r="E367" s="15" t="s">
        <v>266</v>
      </c>
      <c r="F367" s="77"/>
      <c r="G367" s="77"/>
      <c r="H367" s="77"/>
      <c r="I367" s="77"/>
      <c r="J367" s="106"/>
      <c r="K367" s="107"/>
      <c r="L367" s="7" t="str">
        <f t="shared" si="38"/>
        <v/>
      </c>
      <c r="M367" s="133"/>
      <c r="N367" s="59"/>
      <c r="O367" s="58">
        <v>4</v>
      </c>
      <c r="P367" s="58" t="b">
        <f t="shared" si="34"/>
        <v>0</v>
      </c>
      <c r="Q367" s="85" t="str">
        <f t="shared" si="35"/>
        <v/>
      </c>
      <c r="R367" s="59"/>
      <c r="S367" s="59"/>
      <c r="T367" s="59"/>
      <c r="U367" s="59"/>
      <c r="V367" s="59"/>
      <c r="W367" s="59"/>
      <c r="X367" s="59"/>
      <c r="Y367" s="59"/>
      <c r="Z367" s="59"/>
      <c r="AA367" s="59"/>
      <c r="AB367" s="59"/>
      <c r="AC367" s="59"/>
      <c r="AD367" s="59"/>
      <c r="AE367" s="59"/>
      <c r="AF367" s="59"/>
      <c r="AG367" s="59"/>
      <c r="AH367" s="59"/>
      <c r="AI367" s="59"/>
      <c r="AJ367" s="59"/>
      <c r="AK367" s="59"/>
      <c r="AL367" s="59"/>
      <c r="AM367" s="59"/>
      <c r="AN367" s="59"/>
      <c r="AO367" s="59"/>
      <c r="AP367" s="59"/>
      <c r="AQ367" s="59"/>
      <c r="AR367" s="59"/>
      <c r="AS367" s="59"/>
      <c r="AT367" s="59"/>
      <c r="AU367" s="59"/>
    </row>
    <row r="368" spans="1:47" s="16" customFormat="1" ht="30" customHeight="1" x14ac:dyDescent="0.25">
      <c r="A368" s="14"/>
      <c r="B368" s="103"/>
      <c r="C368" s="128"/>
      <c r="D368" s="129"/>
      <c r="E368" s="15" t="s">
        <v>267</v>
      </c>
      <c r="F368" s="77"/>
      <c r="G368" s="77"/>
      <c r="H368" s="77"/>
      <c r="I368" s="77"/>
      <c r="J368" s="106"/>
      <c r="K368" s="107"/>
      <c r="L368" s="7" t="str">
        <f t="shared" si="38"/>
        <v/>
      </c>
      <c r="M368" s="133"/>
      <c r="N368" s="59"/>
      <c r="O368" s="58">
        <v>4</v>
      </c>
      <c r="P368" s="58" t="b">
        <f t="shared" si="34"/>
        <v>0</v>
      </c>
      <c r="Q368" s="85" t="str">
        <f t="shared" si="35"/>
        <v/>
      </c>
      <c r="R368" s="59"/>
      <c r="S368" s="59"/>
      <c r="T368" s="59"/>
      <c r="U368" s="59"/>
      <c r="V368" s="59"/>
      <c r="W368" s="59"/>
      <c r="X368" s="59"/>
      <c r="Y368" s="59"/>
      <c r="Z368" s="59"/>
      <c r="AA368" s="59"/>
      <c r="AB368" s="59"/>
      <c r="AC368" s="59"/>
      <c r="AD368" s="59"/>
      <c r="AE368" s="59"/>
      <c r="AF368" s="59"/>
      <c r="AG368" s="59"/>
      <c r="AH368" s="59"/>
      <c r="AI368" s="59"/>
      <c r="AJ368" s="59"/>
      <c r="AK368" s="59"/>
      <c r="AL368" s="59"/>
      <c r="AM368" s="59"/>
      <c r="AN368" s="59"/>
      <c r="AO368" s="59"/>
      <c r="AP368" s="59"/>
      <c r="AQ368" s="59"/>
      <c r="AR368" s="59"/>
      <c r="AS368" s="59"/>
      <c r="AT368" s="59"/>
      <c r="AU368" s="59"/>
    </row>
    <row r="369" spans="1:47" s="16" customFormat="1" ht="30" customHeight="1" x14ac:dyDescent="0.25">
      <c r="A369" s="14"/>
      <c r="B369" s="103"/>
      <c r="C369" s="128"/>
      <c r="D369" s="129"/>
      <c r="E369" s="15" t="s">
        <v>268</v>
      </c>
      <c r="F369" s="77"/>
      <c r="G369" s="77"/>
      <c r="H369" s="77"/>
      <c r="I369" s="77"/>
      <c r="J369" s="106"/>
      <c r="K369" s="107"/>
      <c r="L369" s="7" t="str">
        <f t="shared" si="38"/>
        <v/>
      </c>
      <c r="M369" s="133"/>
      <c r="N369" s="59"/>
      <c r="O369" s="58">
        <v>4</v>
      </c>
      <c r="P369" s="58" t="b">
        <f t="shared" si="34"/>
        <v>0</v>
      </c>
      <c r="Q369" s="85" t="str">
        <f t="shared" si="35"/>
        <v/>
      </c>
      <c r="R369" s="59"/>
      <c r="S369" s="59"/>
      <c r="T369" s="59"/>
      <c r="U369" s="59"/>
      <c r="V369" s="59"/>
      <c r="W369" s="59"/>
      <c r="X369" s="59"/>
      <c r="Y369" s="59"/>
      <c r="Z369" s="59"/>
      <c r="AA369" s="59"/>
      <c r="AB369" s="59"/>
      <c r="AC369" s="59"/>
      <c r="AD369" s="59"/>
      <c r="AE369" s="59"/>
      <c r="AF369" s="59"/>
      <c r="AG369" s="59"/>
      <c r="AH369" s="59"/>
      <c r="AI369" s="59"/>
      <c r="AJ369" s="59"/>
      <c r="AK369" s="59"/>
      <c r="AL369" s="59"/>
      <c r="AM369" s="59"/>
      <c r="AN369" s="59"/>
      <c r="AO369" s="59"/>
      <c r="AP369" s="59"/>
      <c r="AQ369" s="59"/>
      <c r="AR369" s="59"/>
      <c r="AS369" s="59"/>
      <c r="AT369" s="59"/>
      <c r="AU369" s="59"/>
    </row>
    <row r="370" spans="1:47" s="16" customFormat="1" ht="30" customHeight="1" x14ac:dyDescent="0.25">
      <c r="A370" s="14"/>
      <c r="B370" s="103"/>
      <c r="C370" s="128"/>
      <c r="D370" s="129"/>
      <c r="E370" s="15" t="s">
        <v>269</v>
      </c>
      <c r="F370" s="77"/>
      <c r="G370" s="77"/>
      <c r="H370" s="77"/>
      <c r="I370" s="77"/>
      <c r="J370" s="106"/>
      <c r="K370" s="107"/>
      <c r="L370" s="7" t="str">
        <f t="shared" si="38"/>
        <v/>
      </c>
      <c r="M370" s="133"/>
      <c r="N370" s="59"/>
      <c r="O370" s="58">
        <v>4</v>
      </c>
      <c r="P370" s="58" t="b">
        <f t="shared" si="34"/>
        <v>0</v>
      </c>
      <c r="Q370" s="85" t="str">
        <f t="shared" si="35"/>
        <v/>
      </c>
      <c r="R370" s="59"/>
      <c r="S370" s="59"/>
      <c r="T370" s="59"/>
      <c r="U370" s="59"/>
      <c r="V370" s="59"/>
      <c r="W370" s="59"/>
      <c r="X370" s="59"/>
      <c r="Y370" s="59"/>
      <c r="Z370" s="59"/>
      <c r="AA370" s="59"/>
      <c r="AB370" s="59"/>
      <c r="AC370" s="59"/>
      <c r="AD370" s="59"/>
      <c r="AE370" s="59"/>
      <c r="AF370" s="59"/>
      <c r="AG370" s="59"/>
      <c r="AH370" s="59"/>
      <c r="AI370" s="59"/>
      <c r="AJ370" s="59"/>
      <c r="AK370" s="59"/>
      <c r="AL370" s="59"/>
      <c r="AM370" s="59"/>
      <c r="AN370" s="59"/>
      <c r="AO370" s="59"/>
      <c r="AP370" s="59"/>
      <c r="AQ370" s="59"/>
      <c r="AR370" s="59"/>
      <c r="AS370" s="59"/>
      <c r="AT370" s="59"/>
      <c r="AU370" s="59"/>
    </row>
    <row r="371" spans="1:47" s="16" customFormat="1" ht="30" customHeight="1" x14ac:dyDescent="0.25">
      <c r="A371" s="14"/>
      <c r="B371" s="103"/>
      <c r="C371" s="128"/>
      <c r="D371" s="129"/>
      <c r="E371" s="15" t="s">
        <v>270</v>
      </c>
      <c r="F371" s="77"/>
      <c r="G371" s="77"/>
      <c r="H371" s="77"/>
      <c r="I371" s="77"/>
      <c r="J371" s="106"/>
      <c r="K371" s="107"/>
      <c r="L371" s="7" t="str">
        <f t="shared" si="38"/>
        <v/>
      </c>
      <c r="M371" s="133"/>
      <c r="N371" s="59"/>
      <c r="O371" s="58">
        <v>4</v>
      </c>
      <c r="P371" s="58" t="b">
        <f t="shared" si="34"/>
        <v>0</v>
      </c>
      <c r="Q371" s="85" t="str">
        <f t="shared" si="35"/>
        <v/>
      </c>
      <c r="R371" s="59"/>
      <c r="S371" s="59"/>
      <c r="T371" s="59"/>
      <c r="U371" s="59"/>
      <c r="V371" s="59"/>
      <c r="W371" s="59"/>
      <c r="X371" s="59"/>
      <c r="Y371" s="59"/>
      <c r="Z371" s="59"/>
      <c r="AA371" s="59"/>
      <c r="AB371" s="59"/>
      <c r="AC371" s="59"/>
      <c r="AD371" s="59"/>
      <c r="AE371" s="59"/>
      <c r="AF371" s="59"/>
      <c r="AG371" s="59"/>
      <c r="AH371" s="59"/>
      <c r="AI371" s="59"/>
      <c r="AJ371" s="59"/>
      <c r="AK371" s="59"/>
      <c r="AL371" s="59"/>
      <c r="AM371" s="59"/>
      <c r="AN371" s="59"/>
      <c r="AO371" s="59"/>
      <c r="AP371" s="59"/>
      <c r="AQ371" s="59"/>
      <c r="AR371" s="59"/>
      <c r="AS371" s="59"/>
      <c r="AT371" s="59"/>
      <c r="AU371" s="59"/>
    </row>
    <row r="372" spans="1:47" s="16" customFormat="1" ht="30" customHeight="1" x14ac:dyDescent="0.25">
      <c r="A372" s="14"/>
      <c r="B372" s="103"/>
      <c r="C372" s="128"/>
      <c r="D372" s="129"/>
      <c r="E372" s="15" t="s">
        <v>271</v>
      </c>
      <c r="F372" s="77"/>
      <c r="G372" s="77"/>
      <c r="H372" s="77"/>
      <c r="I372" s="77"/>
      <c r="J372" s="106"/>
      <c r="K372" s="107"/>
      <c r="L372" s="7" t="str">
        <f t="shared" si="38"/>
        <v/>
      </c>
      <c r="M372" s="133"/>
      <c r="N372" s="59"/>
      <c r="O372" s="58">
        <v>4</v>
      </c>
      <c r="P372" s="58" t="b">
        <f t="shared" si="34"/>
        <v>0</v>
      </c>
      <c r="Q372" s="85" t="str">
        <f t="shared" si="35"/>
        <v/>
      </c>
      <c r="R372" s="59"/>
      <c r="S372" s="59"/>
      <c r="T372" s="59"/>
      <c r="U372" s="59"/>
      <c r="V372" s="59"/>
      <c r="W372" s="59"/>
      <c r="X372" s="59"/>
      <c r="Y372" s="59"/>
      <c r="Z372" s="59"/>
      <c r="AA372" s="59"/>
      <c r="AB372" s="59"/>
      <c r="AC372" s="59"/>
      <c r="AD372" s="59"/>
      <c r="AE372" s="59"/>
      <c r="AF372" s="59"/>
      <c r="AG372" s="59"/>
      <c r="AH372" s="59"/>
      <c r="AI372" s="59"/>
      <c r="AJ372" s="59"/>
      <c r="AK372" s="59"/>
      <c r="AL372" s="59"/>
      <c r="AM372" s="59"/>
      <c r="AN372" s="59"/>
      <c r="AO372" s="59"/>
      <c r="AP372" s="59"/>
      <c r="AQ372" s="59"/>
      <c r="AR372" s="59"/>
      <c r="AS372" s="59"/>
      <c r="AT372" s="59"/>
      <c r="AU372" s="59"/>
    </row>
    <row r="373" spans="1:47" s="16" customFormat="1" ht="30" customHeight="1" x14ac:dyDescent="0.25">
      <c r="A373" s="14"/>
      <c r="B373" s="103"/>
      <c r="C373" s="128"/>
      <c r="D373" s="129"/>
      <c r="E373" s="15" t="s">
        <v>272</v>
      </c>
      <c r="F373" s="77"/>
      <c r="G373" s="77"/>
      <c r="H373" s="77"/>
      <c r="I373" s="77"/>
      <c r="J373" s="106"/>
      <c r="K373" s="107"/>
      <c r="L373" s="7" t="str">
        <f t="shared" si="38"/>
        <v/>
      </c>
      <c r="M373" s="133"/>
      <c r="N373" s="59"/>
      <c r="O373" s="58">
        <v>4</v>
      </c>
      <c r="P373" s="58" t="b">
        <f t="shared" si="34"/>
        <v>0</v>
      </c>
      <c r="Q373" s="85" t="str">
        <f t="shared" si="35"/>
        <v/>
      </c>
      <c r="R373" s="59"/>
      <c r="S373" s="59"/>
      <c r="T373" s="59"/>
      <c r="U373" s="59"/>
      <c r="V373" s="59"/>
      <c r="W373" s="59"/>
      <c r="X373" s="59"/>
      <c r="Y373" s="59"/>
      <c r="Z373" s="59"/>
      <c r="AA373" s="59"/>
      <c r="AB373" s="59"/>
      <c r="AC373" s="59"/>
      <c r="AD373" s="59"/>
      <c r="AE373" s="59"/>
      <c r="AF373" s="59"/>
      <c r="AG373" s="59"/>
      <c r="AH373" s="59"/>
      <c r="AI373" s="59"/>
      <c r="AJ373" s="59"/>
      <c r="AK373" s="59"/>
      <c r="AL373" s="59"/>
      <c r="AM373" s="59"/>
      <c r="AN373" s="59"/>
      <c r="AO373" s="59"/>
      <c r="AP373" s="59"/>
      <c r="AQ373" s="59"/>
      <c r="AR373" s="59"/>
      <c r="AS373" s="59"/>
      <c r="AT373" s="59"/>
      <c r="AU373" s="59"/>
    </row>
    <row r="374" spans="1:47" s="16" customFormat="1" ht="30" customHeight="1" x14ac:dyDescent="0.25">
      <c r="A374" s="14"/>
      <c r="B374" s="103"/>
      <c r="C374" s="128"/>
      <c r="D374" s="129"/>
      <c r="E374" s="15" t="s">
        <v>380</v>
      </c>
      <c r="F374" s="106"/>
      <c r="G374" s="144"/>
      <c r="H374" s="144"/>
      <c r="I374" s="107"/>
      <c r="J374" s="77"/>
      <c r="K374" s="77"/>
      <c r="L374" s="7" t="str">
        <f t="shared" si="38"/>
        <v/>
      </c>
      <c r="M374" s="133"/>
      <c r="N374" s="59"/>
      <c r="O374" s="58">
        <v>2</v>
      </c>
      <c r="P374" s="58" t="str">
        <f t="shared" si="34"/>
        <v/>
      </c>
      <c r="Q374" s="85" t="str">
        <f t="shared" si="35"/>
        <v/>
      </c>
      <c r="R374" s="59"/>
      <c r="S374" s="59"/>
      <c r="T374" s="59"/>
      <c r="U374" s="59"/>
      <c r="V374" s="59"/>
      <c r="W374" s="59"/>
      <c r="X374" s="59"/>
      <c r="Y374" s="59"/>
      <c r="Z374" s="59"/>
      <c r="AA374" s="59"/>
      <c r="AB374" s="59"/>
      <c r="AC374" s="59"/>
      <c r="AD374" s="59"/>
      <c r="AE374" s="59"/>
      <c r="AF374" s="59"/>
      <c r="AG374" s="59"/>
      <c r="AH374" s="59"/>
      <c r="AI374" s="59"/>
      <c r="AJ374" s="59"/>
      <c r="AK374" s="59"/>
      <c r="AL374" s="59"/>
      <c r="AM374" s="59"/>
      <c r="AN374" s="59"/>
      <c r="AO374" s="59"/>
      <c r="AP374" s="59"/>
      <c r="AQ374" s="59"/>
      <c r="AR374" s="59"/>
      <c r="AS374" s="59"/>
      <c r="AT374" s="59"/>
      <c r="AU374" s="59"/>
    </row>
    <row r="375" spans="1:47" ht="30" customHeight="1" x14ac:dyDescent="0.25">
      <c r="A375" s="4"/>
      <c r="B375" s="103"/>
      <c r="C375" s="130"/>
      <c r="D375" s="131"/>
      <c r="E375" s="15" t="s">
        <v>299</v>
      </c>
      <c r="F375" s="106"/>
      <c r="G375" s="144"/>
      <c r="H375" s="144"/>
      <c r="I375" s="107"/>
      <c r="J375" s="77"/>
      <c r="K375" s="77"/>
      <c r="L375" s="7" t="str">
        <f t="shared" si="38"/>
        <v/>
      </c>
      <c r="M375" s="134"/>
      <c r="O375" s="58">
        <v>2</v>
      </c>
      <c r="P375" s="58" t="str">
        <f t="shared" si="34"/>
        <v/>
      </c>
      <c r="Q375" s="85" t="str">
        <f t="shared" si="35"/>
        <v/>
      </c>
    </row>
    <row r="376" spans="1:47" ht="30" x14ac:dyDescent="0.25">
      <c r="B376" s="103"/>
      <c r="C376" s="126" t="s">
        <v>389</v>
      </c>
      <c r="D376" s="127"/>
      <c r="E376" s="20" t="s">
        <v>382</v>
      </c>
      <c r="F376" s="21" t="s">
        <v>295</v>
      </c>
      <c r="G376" s="21" t="s">
        <v>287</v>
      </c>
      <c r="H376" s="21" t="s">
        <v>288</v>
      </c>
      <c r="I376" s="21" t="s">
        <v>289</v>
      </c>
      <c r="J376" s="21" t="s">
        <v>293</v>
      </c>
      <c r="K376" s="21" t="s">
        <v>294</v>
      </c>
      <c r="L376" s="21" t="s">
        <v>296</v>
      </c>
      <c r="M376" s="22" t="s">
        <v>297</v>
      </c>
      <c r="O376" s="58" t="s">
        <v>482</v>
      </c>
      <c r="P376" s="58" t="str">
        <f t="shared" si="34"/>
        <v/>
      </c>
      <c r="Q376" s="85" t="str">
        <f t="shared" si="35"/>
        <v/>
      </c>
    </row>
    <row r="377" spans="1:47" s="16" customFormat="1" ht="30" customHeight="1" x14ac:dyDescent="0.25">
      <c r="A377" s="14"/>
      <c r="B377" s="103"/>
      <c r="C377" s="128"/>
      <c r="D377" s="129"/>
      <c r="E377" s="15" t="s">
        <v>273</v>
      </c>
      <c r="F377" s="77"/>
      <c r="G377" s="77"/>
      <c r="H377" s="77"/>
      <c r="I377" s="77"/>
      <c r="J377" s="106"/>
      <c r="K377" s="107"/>
      <c r="L377" s="7" t="str">
        <f t="shared" ref="L377:L391" si="39">IF(F377="x", 0, IF(G377="x", 1, IF(H377="x", 4, IF(I377="x", 8, IF(J377="x", 8, IF(K377="x", 0, ""))))))</f>
        <v/>
      </c>
      <c r="M377" s="132">
        <f>SUM(L377:L391)</f>
        <v>0</v>
      </c>
      <c r="N377" s="59"/>
      <c r="O377" s="58">
        <v>4</v>
      </c>
      <c r="P377" s="58" t="b">
        <f t="shared" si="34"/>
        <v>0</v>
      </c>
      <c r="Q377" s="85" t="str">
        <f t="shared" si="35"/>
        <v/>
      </c>
      <c r="R377" s="59"/>
      <c r="S377" s="59"/>
      <c r="T377" s="59"/>
      <c r="U377" s="59"/>
      <c r="V377" s="59"/>
      <c r="W377" s="59"/>
      <c r="X377" s="59"/>
      <c r="Y377" s="59"/>
      <c r="Z377" s="59"/>
      <c r="AA377" s="59"/>
      <c r="AB377" s="59"/>
      <c r="AC377" s="59"/>
      <c r="AD377" s="59"/>
      <c r="AE377" s="59"/>
      <c r="AF377" s="59"/>
      <c r="AG377" s="59"/>
      <c r="AH377" s="59"/>
      <c r="AI377" s="59"/>
      <c r="AJ377" s="59"/>
      <c r="AK377" s="59"/>
      <c r="AL377" s="59"/>
      <c r="AM377" s="59"/>
      <c r="AN377" s="59"/>
      <c r="AO377" s="59"/>
      <c r="AP377" s="59"/>
      <c r="AQ377" s="59"/>
      <c r="AR377" s="59"/>
      <c r="AS377" s="59"/>
      <c r="AT377" s="59"/>
      <c r="AU377" s="59"/>
    </row>
    <row r="378" spans="1:47" s="16" customFormat="1" ht="30" customHeight="1" x14ac:dyDescent="0.25">
      <c r="A378" s="14"/>
      <c r="B378" s="103"/>
      <c r="C378" s="128"/>
      <c r="D378" s="129"/>
      <c r="E378" s="15" t="s">
        <v>274</v>
      </c>
      <c r="F378" s="77"/>
      <c r="G378" s="77"/>
      <c r="H378" s="77"/>
      <c r="I378" s="77"/>
      <c r="J378" s="106"/>
      <c r="K378" s="107"/>
      <c r="L378" s="7" t="str">
        <f t="shared" si="39"/>
        <v/>
      </c>
      <c r="M378" s="133"/>
      <c r="N378" s="59"/>
      <c r="O378" s="58">
        <v>4</v>
      </c>
      <c r="P378" s="58" t="b">
        <f t="shared" si="34"/>
        <v>0</v>
      </c>
      <c r="Q378" s="85" t="str">
        <f t="shared" si="35"/>
        <v/>
      </c>
      <c r="R378" s="59"/>
      <c r="S378" s="59"/>
      <c r="T378" s="59"/>
      <c r="U378" s="59"/>
      <c r="V378" s="59"/>
      <c r="W378" s="59"/>
      <c r="X378" s="59"/>
      <c r="Y378" s="59"/>
      <c r="Z378" s="59"/>
      <c r="AA378" s="59"/>
      <c r="AB378" s="59"/>
      <c r="AC378" s="59"/>
      <c r="AD378" s="59"/>
      <c r="AE378" s="59"/>
      <c r="AF378" s="59"/>
      <c r="AG378" s="59"/>
      <c r="AH378" s="59"/>
      <c r="AI378" s="59"/>
      <c r="AJ378" s="59"/>
      <c r="AK378" s="59"/>
      <c r="AL378" s="59"/>
      <c r="AM378" s="59"/>
      <c r="AN378" s="59"/>
      <c r="AO378" s="59"/>
      <c r="AP378" s="59"/>
      <c r="AQ378" s="59"/>
      <c r="AR378" s="59"/>
      <c r="AS378" s="59"/>
      <c r="AT378" s="59"/>
      <c r="AU378" s="59"/>
    </row>
    <row r="379" spans="1:47" s="16" customFormat="1" ht="30" customHeight="1" x14ac:dyDescent="0.25">
      <c r="A379" s="14"/>
      <c r="B379" s="103"/>
      <c r="C379" s="128"/>
      <c r="D379" s="129"/>
      <c r="E379" s="15" t="s">
        <v>275</v>
      </c>
      <c r="F379" s="77"/>
      <c r="G379" s="77"/>
      <c r="H379" s="77"/>
      <c r="I379" s="77"/>
      <c r="J379" s="106"/>
      <c r="K379" s="107"/>
      <c r="L379" s="7" t="str">
        <f t="shared" si="39"/>
        <v/>
      </c>
      <c r="M379" s="133"/>
      <c r="N379" s="59"/>
      <c r="O379" s="58">
        <v>4</v>
      </c>
      <c r="P379" s="58" t="b">
        <f t="shared" si="34"/>
        <v>0</v>
      </c>
      <c r="Q379" s="85" t="str">
        <f t="shared" si="35"/>
        <v/>
      </c>
      <c r="R379" s="59"/>
      <c r="S379" s="59"/>
      <c r="T379" s="59"/>
      <c r="U379" s="59"/>
      <c r="V379" s="59"/>
      <c r="W379" s="59"/>
      <c r="X379" s="59"/>
      <c r="Y379" s="59"/>
      <c r="Z379" s="59"/>
      <c r="AA379" s="59"/>
      <c r="AB379" s="59"/>
      <c r="AC379" s="59"/>
      <c r="AD379" s="59"/>
      <c r="AE379" s="59"/>
      <c r="AF379" s="59"/>
      <c r="AG379" s="59"/>
      <c r="AH379" s="59"/>
      <c r="AI379" s="59"/>
      <c r="AJ379" s="59"/>
      <c r="AK379" s="59"/>
      <c r="AL379" s="59"/>
      <c r="AM379" s="59"/>
      <c r="AN379" s="59"/>
      <c r="AO379" s="59"/>
      <c r="AP379" s="59"/>
      <c r="AQ379" s="59"/>
      <c r="AR379" s="59"/>
      <c r="AS379" s="59"/>
      <c r="AT379" s="59"/>
      <c r="AU379" s="59"/>
    </row>
    <row r="380" spans="1:47" s="16" customFormat="1" ht="30" customHeight="1" x14ac:dyDescent="0.25">
      <c r="A380" s="14"/>
      <c r="B380" s="103"/>
      <c r="C380" s="128"/>
      <c r="D380" s="129"/>
      <c r="E380" s="15" t="s">
        <v>276</v>
      </c>
      <c r="F380" s="77"/>
      <c r="G380" s="77"/>
      <c r="H380" s="77"/>
      <c r="I380" s="77"/>
      <c r="J380" s="106"/>
      <c r="K380" s="107"/>
      <c r="L380" s="7" t="str">
        <f t="shared" si="39"/>
        <v/>
      </c>
      <c r="M380" s="133"/>
      <c r="N380" s="59"/>
      <c r="O380" s="58">
        <v>4</v>
      </c>
      <c r="P380" s="58" t="b">
        <f t="shared" si="34"/>
        <v>0</v>
      </c>
      <c r="Q380" s="85" t="str">
        <f t="shared" si="35"/>
        <v/>
      </c>
      <c r="R380" s="59"/>
      <c r="S380" s="59"/>
      <c r="T380" s="59"/>
      <c r="U380" s="59"/>
      <c r="V380" s="59"/>
      <c r="W380" s="59"/>
      <c r="X380" s="59"/>
      <c r="Y380" s="59"/>
      <c r="Z380" s="59"/>
      <c r="AA380" s="59"/>
      <c r="AB380" s="59"/>
      <c r="AC380" s="59"/>
      <c r="AD380" s="59"/>
      <c r="AE380" s="59"/>
      <c r="AF380" s="59"/>
      <c r="AG380" s="59"/>
      <c r="AH380" s="59"/>
      <c r="AI380" s="59"/>
      <c r="AJ380" s="59"/>
      <c r="AK380" s="59"/>
      <c r="AL380" s="59"/>
      <c r="AM380" s="59"/>
      <c r="AN380" s="59"/>
      <c r="AO380" s="59"/>
      <c r="AP380" s="59"/>
      <c r="AQ380" s="59"/>
      <c r="AR380" s="59"/>
      <c r="AS380" s="59"/>
      <c r="AT380" s="59"/>
      <c r="AU380" s="59"/>
    </row>
    <row r="381" spans="1:47" s="16" customFormat="1" ht="30" customHeight="1" x14ac:dyDescent="0.25">
      <c r="A381" s="14"/>
      <c r="B381" s="103"/>
      <c r="C381" s="128"/>
      <c r="D381" s="129"/>
      <c r="E381" s="15" t="s">
        <v>277</v>
      </c>
      <c r="F381" s="77"/>
      <c r="G381" s="77"/>
      <c r="H381" s="77"/>
      <c r="I381" s="77"/>
      <c r="J381" s="106"/>
      <c r="K381" s="107"/>
      <c r="L381" s="7" t="str">
        <f t="shared" si="39"/>
        <v/>
      </c>
      <c r="M381" s="133"/>
      <c r="N381" s="59"/>
      <c r="O381" s="58">
        <v>4</v>
      </c>
      <c r="P381" s="58" t="b">
        <f t="shared" si="34"/>
        <v>0</v>
      </c>
      <c r="Q381" s="85" t="str">
        <f t="shared" si="35"/>
        <v/>
      </c>
      <c r="R381" s="59"/>
      <c r="S381" s="59"/>
      <c r="T381" s="59"/>
      <c r="U381" s="59"/>
      <c r="V381" s="59"/>
      <c r="W381" s="59"/>
      <c r="X381" s="59"/>
      <c r="Y381" s="59"/>
      <c r="Z381" s="59"/>
      <c r="AA381" s="59"/>
      <c r="AB381" s="59"/>
      <c r="AC381" s="59"/>
      <c r="AD381" s="59"/>
      <c r="AE381" s="59"/>
      <c r="AF381" s="59"/>
      <c r="AG381" s="59"/>
      <c r="AH381" s="59"/>
      <c r="AI381" s="59"/>
      <c r="AJ381" s="59"/>
      <c r="AK381" s="59"/>
      <c r="AL381" s="59"/>
      <c r="AM381" s="59"/>
      <c r="AN381" s="59"/>
      <c r="AO381" s="59"/>
      <c r="AP381" s="59"/>
      <c r="AQ381" s="59"/>
      <c r="AR381" s="59"/>
      <c r="AS381" s="59"/>
      <c r="AT381" s="59"/>
      <c r="AU381" s="59"/>
    </row>
    <row r="382" spans="1:47" s="16" customFormat="1" ht="30" customHeight="1" x14ac:dyDescent="0.25">
      <c r="A382" s="14"/>
      <c r="B382" s="103"/>
      <c r="C382" s="128"/>
      <c r="D382" s="129"/>
      <c r="E382" s="15" t="s">
        <v>278</v>
      </c>
      <c r="F382" s="77"/>
      <c r="G382" s="77"/>
      <c r="H382" s="77"/>
      <c r="I382" s="77"/>
      <c r="J382" s="106"/>
      <c r="K382" s="107"/>
      <c r="L382" s="7" t="str">
        <f t="shared" si="39"/>
        <v/>
      </c>
      <c r="M382" s="133"/>
      <c r="N382" s="59"/>
      <c r="O382" s="58">
        <v>4</v>
      </c>
      <c r="P382" s="58" t="b">
        <f t="shared" si="34"/>
        <v>0</v>
      </c>
      <c r="Q382" s="85" t="str">
        <f t="shared" si="35"/>
        <v/>
      </c>
      <c r="R382" s="59"/>
      <c r="S382" s="59"/>
      <c r="T382" s="59"/>
      <c r="U382" s="59"/>
      <c r="V382" s="59"/>
      <c r="W382" s="59"/>
      <c r="X382" s="59"/>
      <c r="Y382" s="59"/>
      <c r="Z382" s="59"/>
      <c r="AA382" s="59"/>
      <c r="AB382" s="59"/>
      <c r="AC382" s="59"/>
      <c r="AD382" s="59"/>
      <c r="AE382" s="59"/>
      <c r="AF382" s="59"/>
      <c r="AG382" s="59"/>
      <c r="AH382" s="59"/>
      <c r="AI382" s="59"/>
      <c r="AJ382" s="59"/>
      <c r="AK382" s="59"/>
      <c r="AL382" s="59"/>
      <c r="AM382" s="59"/>
      <c r="AN382" s="59"/>
      <c r="AO382" s="59"/>
      <c r="AP382" s="59"/>
      <c r="AQ382" s="59"/>
      <c r="AR382" s="59"/>
      <c r="AS382" s="59"/>
      <c r="AT382" s="59"/>
      <c r="AU382" s="59"/>
    </row>
    <row r="383" spans="1:47" s="16" customFormat="1" ht="30" customHeight="1" x14ac:dyDescent="0.25">
      <c r="A383" s="14"/>
      <c r="B383" s="103"/>
      <c r="C383" s="128"/>
      <c r="D383" s="129"/>
      <c r="E383" s="15" t="s">
        <v>279</v>
      </c>
      <c r="F383" s="77"/>
      <c r="G383" s="77"/>
      <c r="H383" s="77"/>
      <c r="I383" s="77"/>
      <c r="J383" s="106"/>
      <c r="K383" s="107"/>
      <c r="L383" s="7" t="str">
        <f t="shared" si="39"/>
        <v/>
      </c>
      <c r="M383" s="133"/>
      <c r="N383" s="59"/>
      <c r="O383" s="58">
        <v>4</v>
      </c>
      <c r="P383" s="58" t="b">
        <f t="shared" si="34"/>
        <v>0</v>
      </c>
      <c r="Q383" s="85" t="str">
        <f t="shared" si="35"/>
        <v/>
      </c>
      <c r="R383" s="59"/>
      <c r="S383" s="59"/>
      <c r="T383" s="59"/>
      <c r="U383" s="59"/>
      <c r="V383" s="59"/>
      <c r="W383" s="59"/>
      <c r="X383" s="59"/>
      <c r="Y383" s="59"/>
      <c r="Z383" s="59"/>
      <c r="AA383" s="59"/>
      <c r="AB383" s="59"/>
      <c r="AC383" s="59"/>
      <c r="AD383" s="59"/>
      <c r="AE383" s="59"/>
      <c r="AF383" s="59"/>
      <c r="AG383" s="59"/>
      <c r="AH383" s="59"/>
      <c r="AI383" s="59"/>
      <c r="AJ383" s="59"/>
      <c r="AK383" s="59"/>
      <c r="AL383" s="59"/>
      <c r="AM383" s="59"/>
      <c r="AN383" s="59"/>
      <c r="AO383" s="59"/>
      <c r="AP383" s="59"/>
      <c r="AQ383" s="59"/>
      <c r="AR383" s="59"/>
      <c r="AS383" s="59"/>
      <c r="AT383" s="59"/>
      <c r="AU383" s="59"/>
    </row>
    <row r="384" spans="1:47" s="16" customFormat="1" ht="30" customHeight="1" x14ac:dyDescent="0.25">
      <c r="A384" s="14"/>
      <c r="B384" s="103"/>
      <c r="C384" s="128"/>
      <c r="D384" s="129"/>
      <c r="E384" s="15" t="s">
        <v>280</v>
      </c>
      <c r="F384" s="77"/>
      <c r="G384" s="77"/>
      <c r="H384" s="77"/>
      <c r="I384" s="77"/>
      <c r="J384" s="106"/>
      <c r="K384" s="107"/>
      <c r="L384" s="7" t="str">
        <f t="shared" si="39"/>
        <v/>
      </c>
      <c r="M384" s="133"/>
      <c r="N384" s="59"/>
      <c r="O384" s="58">
        <v>4</v>
      </c>
      <c r="P384" s="58" t="b">
        <f t="shared" si="34"/>
        <v>0</v>
      </c>
      <c r="Q384" s="85" t="str">
        <f t="shared" si="35"/>
        <v/>
      </c>
      <c r="R384" s="59"/>
      <c r="S384" s="59"/>
      <c r="T384" s="59"/>
      <c r="U384" s="59"/>
      <c r="V384" s="59"/>
      <c r="W384" s="59"/>
      <c r="X384" s="59"/>
      <c r="Y384" s="59"/>
      <c r="Z384" s="59"/>
      <c r="AA384" s="59"/>
      <c r="AB384" s="59"/>
      <c r="AC384" s="59"/>
      <c r="AD384" s="59"/>
      <c r="AE384" s="59"/>
      <c r="AF384" s="59"/>
      <c r="AG384" s="59"/>
      <c r="AH384" s="59"/>
      <c r="AI384" s="59"/>
      <c r="AJ384" s="59"/>
      <c r="AK384" s="59"/>
      <c r="AL384" s="59"/>
      <c r="AM384" s="59"/>
      <c r="AN384" s="59"/>
      <c r="AO384" s="59"/>
      <c r="AP384" s="59"/>
      <c r="AQ384" s="59"/>
      <c r="AR384" s="59"/>
      <c r="AS384" s="59"/>
      <c r="AT384" s="59"/>
      <c r="AU384" s="59"/>
    </row>
    <row r="385" spans="1:47" s="16" customFormat="1" ht="30" customHeight="1" x14ac:dyDescent="0.25">
      <c r="A385" s="14"/>
      <c r="B385" s="103"/>
      <c r="C385" s="128"/>
      <c r="D385" s="129"/>
      <c r="E385" s="15" t="s">
        <v>281</v>
      </c>
      <c r="F385" s="77"/>
      <c r="G385" s="77"/>
      <c r="H385" s="77"/>
      <c r="I385" s="77"/>
      <c r="J385" s="106"/>
      <c r="K385" s="107"/>
      <c r="L385" s="7" t="str">
        <f t="shared" si="39"/>
        <v/>
      </c>
      <c r="M385" s="133"/>
      <c r="N385" s="59"/>
      <c r="O385" s="58">
        <v>4</v>
      </c>
      <c r="P385" s="58" t="b">
        <f t="shared" si="34"/>
        <v>0</v>
      </c>
      <c r="Q385" s="85" t="str">
        <f t="shared" si="35"/>
        <v/>
      </c>
      <c r="R385" s="59"/>
      <c r="S385" s="59"/>
      <c r="T385" s="59"/>
      <c r="U385" s="59"/>
      <c r="V385" s="59"/>
      <c r="W385" s="59"/>
      <c r="X385" s="59"/>
      <c r="Y385" s="59"/>
      <c r="Z385" s="59"/>
      <c r="AA385" s="59"/>
      <c r="AB385" s="59"/>
      <c r="AC385" s="59"/>
      <c r="AD385" s="59"/>
      <c r="AE385" s="59"/>
      <c r="AF385" s="59"/>
      <c r="AG385" s="59"/>
      <c r="AH385" s="59"/>
      <c r="AI385" s="59"/>
      <c r="AJ385" s="59"/>
      <c r="AK385" s="59"/>
      <c r="AL385" s="59"/>
      <c r="AM385" s="59"/>
      <c r="AN385" s="59"/>
      <c r="AO385" s="59"/>
      <c r="AP385" s="59"/>
      <c r="AQ385" s="59"/>
      <c r="AR385" s="59"/>
      <c r="AS385" s="59"/>
      <c r="AT385" s="59"/>
      <c r="AU385" s="59"/>
    </row>
    <row r="386" spans="1:47" s="16" customFormat="1" ht="30" customHeight="1" x14ac:dyDescent="0.25">
      <c r="A386" s="14"/>
      <c r="B386" s="103"/>
      <c r="C386" s="128"/>
      <c r="D386" s="129"/>
      <c r="E386" s="15" t="s">
        <v>282</v>
      </c>
      <c r="F386" s="77"/>
      <c r="G386" s="77"/>
      <c r="H386" s="77"/>
      <c r="I386" s="77"/>
      <c r="J386" s="106"/>
      <c r="K386" s="107"/>
      <c r="L386" s="7" t="str">
        <f t="shared" si="39"/>
        <v/>
      </c>
      <c r="M386" s="133"/>
      <c r="N386" s="59"/>
      <c r="O386" s="58">
        <v>4</v>
      </c>
      <c r="P386" s="58" t="b">
        <f t="shared" si="34"/>
        <v>0</v>
      </c>
      <c r="Q386" s="85" t="str">
        <f t="shared" si="35"/>
        <v/>
      </c>
      <c r="R386" s="59"/>
      <c r="S386" s="59"/>
      <c r="T386" s="59"/>
      <c r="U386" s="59"/>
      <c r="V386" s="59"/>
      <c r="W386" s="59"/>
      <c r="X386" s="59"/>
      <c r="Y386" s="59"/>
      <c r="Z386" s="59"/>
      <c r="AA386" s="59"/>
      <c r="AB386" s="59"/>
      <c r="AC386" s="59"/>
      <c r="AD386" s="59"/>
      <c r="AE386" s="59"/>
      <c r="AF386" s="59"/>
      <c r="AG386" s="59"/>
      <c r="AH386" s="59"/>
      <c r="AI386" s="59"/>
      <c r="AJ386" s="59"/>
      <c r="AK386" s="59"/>
      <c r="AL386" s="59"/>
      <c r="AM386" s="59"/>
      <c r="AN386" s="59"/>
      <c r="AO386" s="59"/>
      <c r="AP386" s="59"/>
      <c r="AQ386" s="59"/>
      <c r="AR386" s="59"/>
      <c r="AS386" s="59"/>
      <c r="AT386" s="59"/>
      <c r="AU386" s="59"/>
    </row>
    <row r="387" spans="1:47" s="16" customFormat="1" ht="30" customHeight="1" x14ac:dyDescent="0.25">
      <c r="A387" s="14"/>
      <c r="B387" s="103"/>
      <c r="C387" s="128"/>
      <c r="D387" s="129"/>
      <c r="E387" s="15" t="s">
        <v>283</v>
      </c>
      <c r="F387" s="77"/>
      <c r="G387" s="77"/>
      <c r="H387" s="77"/>
      <c r="I387" s="77"/>
      <c r="J387" s="106"/>
      <c r="K387" s="107"/>
      <c r="L387" s="7" t="str">
        <f t="shared" si="39"/>
        <v/>
      </c>
      <c r="M387" s="133"/>
      <c r="N387" s="59"/>
      <c r="O387" s="58">
        <v>4</v>
      </c>
      <c r="P387" s="58" t="b">
        <f t="shared" si="34"/>
        <v>0</v>
      </c>
      <c r="Q387" s="85" t="str">
        <f t="shared" si="35"/>
        <v/>
      </c>
      <c r="R387" s="59"/>
      <c r="S387" s="59"/>
      <c r="T387" s="59"/>
      <c r="U387" s="59"/>
      <c r="V387" s="59"/>
      <c r="W387" s="59"/>
      <c r="X387" s="59"/>
      <c r="Y387" s="59"/>
      <c r="Z387" s="59"/>
      <c r="AA387" s="59"/>
      <c r="AB387" s="59"/>
      <c r="AC387" s="59"/>
      <c r="AD387" s="59"/>
      <c r="AE387" s="59"/>
      <c r="AF387" s="59"/>
      <c r="AG387" s="59"/>
      <c r="AH387" s="59"/>
      <c r="AI387" s="59"/>
      <c r="AJ387" s="59"/>
      <c r="AK387" s="59"/>
      <c r="AL387" s="59"/>
      <c r="AM387" s="59"/>
      <c r="AN387" s="59"/>
      <c r="AO387" s="59"/>
      <c r="AP387" s="59"/>
      <c r="AQ387" s="59"/>
      <c r="AR387" s="59"/>
      <c r="AS387" s="59"/>
      <c r="AT387" s="59"/>
      <c r="AU387" s="59"/>
    </row>
    <row r="388" spans="1:47" s="16" customFormat="1" ht="30" customHeight="1" x14ac:dyDescent="0.25">
      <c r="A388" s="14"/>
      <c r="B388" s="103"/>
      <c r="C388" s="128"/>
      <c r="D388" s="129"/>
      <c r="E388" s="15" t="s">
        <v>284</v>
      </c>
      <c r="F388" s="77"/>
      <c r="G388" s="77"/>
      <c r="H388" s="77"/>
      <c r="I388" s="77"/>
      <c r="J388" s="106"/>
      <c r="K388" s="107"/>
      <c r="L388" s="7" t="str">
        <f t="shared" si="39"/>
        <v/>
      </c>
      <c r="M388" s="133"/>
      <c r="N388" s="59"/>
      <c r="O388" s="58">
        <v>4</v>
      </c>
      <c r="P388" s="58" t="b">
        <f t="shared" si="34"/>
        <v>0</v>
      </c>
      <c r="Q388" s="85" t="str">
        <f t="shared" si="35"/>
        <v/>
      </c>
      <c r="R388" s="59"/>
      <c r="S388" s="59"/>
      <c r="T388" s="59"/>
      <c r="U388" s="59"/>
      <c r="V388" s="59"/>
      <c r="W388" s="59"/>
      <c r="X388" s="59"/>
      <c r="Y388" s="59"/>
      <c r="Z388" s="59"/>
      <c r="AA388" s="59"/>
      <c r="AB388" s="59"/>
      <c r="AC388" s="59"/>
      <c r="AD388" s="59"/>
      <c r="AE388" s="59"/>
      <c r="AF388" s="59"/>
      <c r="AG388" s="59"/>
      <c r="AH388" s="59"/>
      <c r="AI388" s="59"/>
      <c r="AJ388" s="59"/>
      <c r="AK388" s="59"/>
      <c r="AL388" s="59"/>
      <c r="AM388" s="59"/>
      <c r="AN388" s="59"/>
      <c r="AO388" s="59"/>
      <c r="AP388" s="59"/>
      <c r="AQ388" s="59"/>
      <c r="AR388" s="59"/>
      <c r="AS388" s="59"/>
      <c r="AT388" s="59"/>
      <c r="AU388" s="59"/>
    </row>
    <row r="389" spans="1:47" s="16" customFormat="1" ht="30" customHeight="1" x14ac:dyDescent="0.25">
      <c r="A389" s="14"/>
      <c r="B389" s="103"/>
      <c r="C389" s="128"/>
      <c r="D389" s="129"/>
      <c r="E389" s="15" t="s">
        <v>285</v>
      </c>
      <c r="F389" s="77"/>
      <c r="G389" s="77"/>
      <c r="H389" s="77"/>
      <c r="I389" s="77"/>
      <c r="J389" s="106"/>
      <c r="K389" s="107"/>
      <c r="L389" s="7" t="str">
        <f t="shared" si="39"/>
        <v/>
      </c>
      <c r="M389" s="133"/>
      <c r="N389" s="59"/>
      <c r="O389" s="58">
        <v>4</v>
      </c>
      <c r="P389" s="58" t="b">
        <f t="shared" si="34"/>
        <v>0</v>
      </c>
      <c r="Q389" s="85" t="str">
        <f t="shared" si="35"/>
        <v/>
      </c>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row>
    <row r="390" spans="1:47" s="16" customFormat="1" ht="30" customHeight="1" x14ac:dyDescent="0.25">
      <c r="A390" s="14"/>
      <c r="B390" s="103"/>
      <c r="C390" s="128"/>
      <c r="D390" s="129"/>
      <c r="E390" s="15" t="s">
        <v>286</v>
      </c>
      <c r="F390" s="77"/>
      <c r="G390" s="77"/>
      <c r="H390" s="77"/>
      <c r="I390" s="77"/>
      <c r="J390" s="106"/>
      <c r="K390" s="107"/>
      <c r="L390" s="7" t="str">
        <f t="shared" si="39"/>
        <v/>
      </c>
      <c r="M390" s="133"/>
      <c r="N390" s="59"/>
      <c r="O390" s="58">
        <v>4</v>
      </c>
      <c r="P390" s="58" t="b">
        <f t="shared" si="34"/>
        <v>0</v>
      </c>
      <c r="Q390" s="85" t="str">
        <f t="shared" si="35"/>
        <v/>
      </c>
      <c r="R390" s="59"/>
      <c r="S390" s="59"/>
      <c r="T390" s="59"/>
      <c r="U390" s="59"/>
      <c r="V390" s="59"/>
      <c r="W390" s="59"/>
      <c r="X390" s="59"/>
      <c r="Y390" s="59"/>
      <c r="Z390" s="59"/>
      <c r="AA390" s="59"/>
      <c r="AB390" s="59"/>
      <c r="AC390" s="59"/>
      <c r="AD390" s="59"/>
      <c r="AE390" s="59"/>
      <c r="AF390" s="59"/>
      <c r="AG390" s="59"/>
      <c r="AH390" s="59"/>
      <c r="AI390" s="59"/>
      <c r="AJ390" s="59"/>
      <c r="AK390" s="59"/>
      <c r="AL390" s="59"/>
      <c r="AM390" s="59"/>
      <c r="AN390" s="59"/>
      <c r="AO390" s="59"/>
      <c r="AP390" s="59"/>
      <c r="AQ390" s="59"/>
      <c r="AR390" s="59"/>
      <c r="AS390" s="59"/>
      <c r="AT390" s="59"/>
      <c r="AU390" s="59"/>
    </row>
    <row r="391" spans="1:47" s="16" customFormat="1" ht="30" customHeight="1" x14ac:dyDescent="0.25">
      <c r="A391" s="14"/>
      <c r="B391" s="103"/>
      <c r="C391" s="130"/>
      <c r="D391" s="131"/>
      <c r="E391" s="15" t="s">
        <v>298</v>
      </c>
      <c r="F391" s="106"/>
      <c r="G391" s="144"/>
      <c r="H391" s="144"/>
      <c r="I391" s="107"/>
      <c r="J391" s="77"/>
      <c r="K391" s="77"/>
      <c r="L391" s="7" t="str">
        <f t="shared" si="39"/>
        <v/>
      </c>
      <c r="M391" s="134"/>
      <c r="N391" s="59"/>
      <c r="O391" s="58">
        <v>2</v>
      </c>
      <c r="P391" s="58" t="str">
        <f t="shared" ref="P391" si="40">IF(O391=4, IF(COUNTIF(F391:I391, "x")&gt;1, "error"), IF(COUNTIF(J391:K391, "x")&gt;1, "error", ""))</f>
        <v/>
      </c>
      <c r="Q391" s="85" t="str">
        <f t="shared" ref="Q391" si="41">IF(P391="error", "Please enter only one response for this question.", "")</f>
        <v/>
      </c>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row>
    <row r="392" spans="1:47" s="51" customFormat="1" x14ac:dyDescent="0.35">
      <c r="B392" s="11"/>
      <c r="C392" s="9"/>
      <c r="D392" s="9"/>
      <c r="E392" s="60"/>
      <c r="F392" s="58"/>
      <c r="G392" s="58"/>
      <c r="H392" s="58"/>
      <c r="I392" s="58"/>
      <c r="J392" s="58"/>
      <c r="K392" s="58"/>
      <c r="L392" s="58"/>
      <c r="M392" s="13"/>
      <c r="P392" s="58"/>
      <c r="Q392" s="88"/>
    </row>
    <row r="393" spans="1:47" s="51" customFormat="1" x14ac:dyDescent="0.35">
      <c r="B393" s="11"/>
      <c r="C393" s="9"/>
      <c r="D393" s="9"/>
      <c r="E393" s="60"/>
      <c r="F393" s="58"/>
      <c r="G393" s="58"/>
      <c r="H393" s="58"/>
      <c r="I393" s="58"/>
      <c r="J393" s="58"/>
      <c r="K393" s="58"/>
      <c r="L393" s="58"/>
      <c r="M393" s="13"/>
      <c r="P393" s="58"/>
      <c r="Q393" s="88"/>
    </row>
    <row r="394" spans="1:47" s="51" customFormat="1" x14ac:dyDescent="0.35">
      <c r="B394" s="11"/>
      <c r="C394" s="9"/>
      <c r="D394" s="9"/>
      <c r="E394" s="60"/>
      <c r="F394" s="58"/>
      <c r="G394" s="58"/>
      <c r="H394" s="58"/>
      <c r="I394" s="58"/>
      <c r="J394" s="58"/>
      <c r="K394" s="58"/>
      <c r="L394" s="58"/>
      <c r="M394" s="13"/>
      <c r="P394" s="58"/>
      <c r="Q394" s="88"/>
    </row>
    <row r="395" spans="1:47" s="51" customFormat="1" x14ac:dyDescent="0.35">
      <c r="B395" s="11"/>
      <c r="C395" s="9"/>
      <c r="D395" s="9"/>
      <c r="E395" s="60"/>
      <c r="F395" s="58"/>
      <c r="G395" s="58"/>
      <c r="H395" s="58"/>
      <c r="I395" s="58"/>
      <c r="J395" s="58"/>
      <c r="K395" s="58"/>
      <c r="L395" s="58"/>
      <c r="M395" s="13"/>
      <c r="P395" s="58"/>
      <c r="Q395" s="88"/>
    </row>
    <row r="396" spans="1:47" s="51" customFormat="1" x14ac:dyDescent="0.35">
      <c r="B396" s="11"/>
      <c r="C396" s="9"/>
      <c r="D396" s="9"/>
      <c r="E396" s="60"/>
      <c r="F396" s="58"/>
      <c r="G396" s="58"/>
      <c r="H396" s="58"/>
      <c r="I396" s="58"/>
      <c r="J396" s="58"/>
      <c r="K396" s="58"/>
      <c r="L396" s="58"/>
      <c r="M396" s="13"/>
      <c r="P396" s="58"/>
      <c r="Q396" s="88"/>
    </row>
    <row r="397" spans="1:47" s="51" customFormat="1" x14ac:dyDescent="0.35">
      <c r="B397" s="11"/>
      <c r="C397" s="9"/>
      <c r="D397" s="9"/>
      <c r="E397" s="60"/>
      <c r="F397" s="58"/>
      <c r="G397" s="58"/>
      <c r="H397" s="58"/>
      <c r="I397" s="58"/>
      <c r="J397" s="58"/>
      <c r="K397" s="58"/>
      <c r="L397" s="58"/>
      <c r="M397" s="13"/>
      <c r="P397" s="58"/>
      <c r="Q397" s="88"/>
    </row>
    <row r="398" spans="1:47" s="51" customFormat="1" x14ac:dyDescent="0.35">
      <c r="B398" s="11"/>
      <c r="C398" s="9"/>
      <c r="D398" s="9"/>
      <c r="E398" s="60"/>
      <c r="F398" s="58"/>
      <c r="G398" s="58"/>
      <c r="H398" s="58"/>
      <c r="I398" s="58"/>
      <c r="J398" s="58"/>
      <c r="K398" s="58"/>
      <c r="L398" s="58"/>
      <c r="M398" s="13"/>
      <c r="P398" s="58"/>
      <c r="Q398" s="88"/>
    </row>
    <row r="399" spans="1:47" s="51" customFormat="1" x14ac:dyDescent="0.35">
      <c r="B399" s="11"/>
      <c r="C399" s="9"/>
      <c r="D399" s="9"/>
      <c r="E399" s="60"/>
      <c r="F399" s="58"/>
      <c r="G399" s="58"/>
      <c r="H399" s="58"/>
      <c r="I399" s="58"/>
      <c r="J399" s="58"/>
      <c r="K399" s="58"/>
      <c r="L399" s="58"/>
      <c r="M399" s="13"/>
      <c r="P399" s="58"/>
      <c r="Q399" s="88"/>
    </row>
    <row r="400" spans="1:47" s="51" customFormat="1" x14ac:dyDescent="0.35">
      <c r="B400" s="11"/>
      <c r="C400" s="9"/>
      <c r="D400" s="9"/>
      <c r="E400" s="60"/>
      <c r="F400" s="58"/>
      <c r="G400" s="58"/>
      <c r="H400" s="58"/>
      <c r="I400" s="58"/>
      <c r="J400" s="58"/>
      <c r="K400" s="58"/>
      <c r="L400" s="58"/>
      <c r="M400" s="13"/>
      <c r="P400" s="58"/>
      <c r="Q400" s="88"/>
    </row>
    <row r="401" spans="2:17" s="51" customFormat="1" x14ac:dyDescent="0.35">
      <c r="B401" s="11"/>
      <c r="C401" s="9"/>
      <c r="D401" s="9"/>
      <c r="E401" s="60"/>
      <c r="F401" s="58"/>
      <c r="G401" s="58"/>
      <c r="H401" s="58"/>
      <c r="I401" s="58"/>
      <c r="J401" s="58"/>
      <c r="K401" s="58"/>
      <c r="L401" s="58"/>
      <c r="M401" s="13"/>
      <c r="P401" s="58"/>
      <c r="Q401" s="88"/>
    </row>
    <row r="402" spans="2:17" s="51" customFormat="1" x14ac:dyDescent="0.35">
      <c r="B402" s="11"/>
      <c r="C402" s="9"/>
      <c r="D402" s="9"/>
      <c r="E402" s="60"/>
      <c r="F402" s="58"/>
      <c r="G402" s="58"/>
      <c r="H402" s="58"/>
      <c r="I402" s="58"/>
      <c r="J402" s="58"/>
      <c r="K402" s="58"/>
      <c r="L402" s="58"/>
      <c r="M402" s="13"/>
      <c r="P402" s="58"/>
      <c r="Q402" s="88"/>
    </row>
    <row r="403" spans="2:17" s="51" customFormat="1" x14ac:dyDescent="0.35">
      <c r="B403" s="11"/>
      <c r="C403" s="9"/>
      <c r="D403" s="9"/>
      <c r="E403" s="60"/>
      <c r="F403" s="58"/>
      <c r="G403" s="58"/>
      <c r="H403" s="58"/>
      <c r="I403" s="58"/>
      <c r="J403" s="58"/>
      <c r="K403" s="58"/>
      <c r="L403" s="58"/>
      <c r="M403" s="13"/>
      <c r="P403" s="58"/>
      <c r="Q403" s="88"/>
    </row>
    <row r="404" spans="2:17" s="51" customFormat="1" x14ac:dyDescent="0.35">
      <c r="B404" s="11"/>
      <c r="C404" s="9"/>
      <c r="D404" s="9"/>
      <c r="E404" s="60"/>
      <c r="F404" s="58"/>
      <c r="G404" s="58"/>
      <c r="H404" s="58"/>
      <c r="I404" s="58"/>
      <c r="J404" s="58"/>
      <c r="K404" s="58"/>
      <c r="L404" s="58"/>
      <c r="M404" s="13"/>
      <c r="P404" s="58"/>
      <c r="Q404" s="88"/>
    </row>
    <row r="405" spans="2:17" s="51" customFormat="1" x14ac:dyDescent="0.35">
      <c r="B405" s="11"/>
      <c r="C405" s="9"/>
      <c r="D405" s="9"/>
      <c r="E405" s="60"/>
      <c r="F405" s="58"/>
      <c r="G405" s="58"/>
      <c r="H405" s="58"/>
      <c r="I405" s="58"/>
      <c r="J405" s="58"/>
      <c r="K405" s="58"/>
      <c r="L405" s="58"/>
      <c r="M405" s="13"/>
      <c r="P405" s="58"/>
      <c r="Q405" s="88"/>
    </row>
    <row r="406" spans="2:17" s="51" customFormat="1" x14ac:dyDescent="0.35">
      <c r="B406" s="11"/>
      <c r="C406" s="9"/>
      <c r="D406" s="9"/>
      <c r="E406" s="60"/>
      <c r="F406" s="58"/>
      <c r="G406" s="58"/>
      <c r="H406" s="58"/>
      <c r="I406" s="58"/>
      <c r="J406" s="58"/>
      <c r="K406" s="58"/>
      <c r="L406" s="58"/>
      <c r="M406" s="13"/>
      <c r="P406" s="58"/>
      <c r="Q406" s="88"/>
    </row>
    <row r="407" spans="2:17" s="51" customFormat="1" x14ac:dyDescent="0.35">
      <c r="B407" s="11"/>
      <c r="C407" s="9"/>
      <c r="D407" s="9"/>
      <c r="E407" s="60"/>
      <c r="F407" s="58"/>
      <c r="G407" s="58"/>
      <c r="H407" s="58"/>
      <c r="I407" s="58"/>
      <c r="J407" s="58"/>
      <c r="K407" s="58"/>
      <c r="L407" s="58"/>
      <c r="M407" s="13"/>
      <c r="P407" s="58"/>
      <c r="Q407" s="88"/>
    </row>
    <row r="408" spans="2:17" s="51" customFormat="1" x14ac:dyDescent="0.35">
      <c r="B408" s="11"/>
      <c r="C408" s="9"/>
      <c r="D408" s="9"/>
      <c r="E408" s="60"/>
      <c r="F408" s="58"/>
      <c r="G408" s="58"/>
      <c r="H408" s="58"/>
      <c r="I408" s="58"/>
      <c r="J408" s="58"/>
      <c r="K408" s="58"/>
      <c r="L408" s="58"/>
      <c r="M408" s="13"/>
      <c r="P408" s="58"/>
      <c r="Q408" s="88"/>
    </row>
    <row r="409" spans="2:17" s="51" customFormat="1" x14ac:dyDescent="0.35">
      <c r="B409" s="11"/>
      <c r="C409" s="9"/>
      <c r="D409" s="9"/>
      <c r="E409" s="60"/>
      <c r="F409" s="58"/>
      <c r="G409" s="58"/>
      <c r="H409" s="58"/>
      <c r="I409" s="58"/>
      <c r="J409" s="58"/>
      <c r="K409" s="58"/>
      <c r="L409" s="58"/>
      <c r="M409" s="13"/>
      <c r="P409" s="58"/>
      <c r="Q409" s="88"/>
    </row>
    <row r="410" spans="2:17" s="51" customFormat="1" x14ac:dyDescent="0.35">
      <c r="B410" s="11"/>
      <c r="C410" s="9"/>
      <c r="D410" s="9"/>
      <c r="E410" s="60"/>
      <c r="F410" s="58"/>
      <c r="G410" s="58"/>
      <c r="H410" s="58"/>
      <c r="I410" s="58"/>
      <c r="J410" s="58"/>
      <c r="K410" s="58"/>
      <c r="L410" s="58"/>
      <c r="M410" s="13"/>
      <c r="P410" s="58"/>
      <c r="Q410" s="88"/>
    </row>
    <row r="411" spans="2:17" s="51" customFormat="1" x14ac:dyDescent="0.35">
      <c r="B411" s="11"/>
      <c r="C411" s="9"/>
      <c r="D411" s="9"/>
      <c r="E411" s="60"/>
      <c r="F411" s="58"/>
      <c r="G411" s="58"/>
      <c r="H411" s="58"/>
      <c r="I411" s="58"/>
      <c r="J411" s="58"/>
      <c r="K411" s="58"/>
      <c r="L411" s="58"/>
      <c r="M411" s="13"/>
      <c r="P411" s="58"/>
      <c r="Q411" s="88"/>
    </row>
    <row r="412" spans="2:17" s="51" customFormat="1" x14ac:dyDescent="0.35">
      <c r="B412" s="11"/>
      <c r="C412" s="9"/>
      <c r="D412" s="9"/>
      <c r="E412" s="60"/>
      <c r="F412" s="58"/>
      <c r="G412" s="58"/>
      <c r="H412" s="58"/>
      <c r="I412" s="58"/>
      <c r="J412" s="58"/>
      <c r="K412" s="58"/>
      <c r="L412" s="58"/>
      <c r="M412" s="13"/>
      <c r="P412" s="58"/>
      <c r="Q412" s="88"/>
    </row>
    <row r="413" spans="2:17" s="51" customFormat="1" x14ac:dyDescent="0.35">
      <c r="B413" s="11"/>
      <c r="C413" s="9"/>
      <c r="D413" s="9"/>
      <c r="E413" s="60"/>
      <c r="F413" s="58"/>
      <c r="G413" s="58"/>
      <c r="H413" s="58"/>
      <c r="I413" s="58"/>
      <c r="J413" s="58"/>
      <c r="K413" s="58"/>
      <c r="L413" s="58"/>
      <c r="M413" s="13"/>
      <c r="P413" s="58"/>
      <c r="Q413" s="88"/>
    </row>
    <row r="414" spans="2:17" s="51" customFormat="1" x14ac:dyDescent="0.35">
      <c r="B414" s="11"/>
      <c r="C414" s="9"/>
      <c r="D414" s="9"/>
      <c r="E414" s="60"/>
      <c r="F414" s="58"/>
      <c r="G414" s="58"/>
      <c r="H414" s="58"/>
      <c r="I414" s="58"/>
      <c r="J414" s="58"/>
      <c r="K414" s="58"/>
      <c r="L414" s="58"/>
      <c r="M414" s="13"/>
      <c r="P414" s="58"/>
      <c r="Q414" s="88"/>
    </row>
    <row r="415" spans="2:17" s="51" customFormat="1" x14ac:dyDescent="0.35">
      <c r="B415" s="11"/>
      <c r="C415" s="9"/>
      <c r="D415" s="9"/>
      <c r="E415" s="60"/>
      <c r="F415" s="58"/>
      <c r="G415" s="58"/>
      <c r="H415" s="58"/>
      <c r="I415" s="58"/>
      <c r="J415" s="58"/>
      <c r="K415" s="58"/>
      <c r="L415" s="58"/>
      <c r="M415" s="13"/>
      <c r="P415" s="58"/>
      <c r="Q415" s="88"/>
    </row>
    <row r="416" spans="2:17" s="51" customFormat="1" x14ac:dyDescent="0.35">
      <c r="B416" s="11"/>
      <c r="C416" s="9"/>
      <c r="D416" s="9"/>
      <c r="E416" s="60"/>
      <c r="F416" s="58"/>
      <c r="G416" s="58"/>
      <c r="H416" s="58"/>
      <c r="I416" s="58"/>
      <c r="J416" s="58"/>
      <c r="K416" s="58"/>
      <c r="L416" s="58"/>
      <c r="M416" s="13"/>
      <c r="P416" s="58"/>
      <c r="Q416" s="88"/>
    </row>
    <row r="417" spans="2:17" s="51" customFormat="1" x14ac:dyDescent="0.35">
      <c r="B417" s="11"/>
      <c r="C417" s="9"/>
      <c r="D417" s="9"/>
      <c r="E417" s="60"/>
      <c r="F417" s="58"/>
      <c r="G417" s="58"/>
      <c r="H417" s="58"/>
      <c r="I417" s="58"/>
      <c r="J417" s="58"/>
      <c r="K417" s="58"/>
      <c r="L417" s="58"/>
      <c r="M417" s="13"/>
      <c r="P417" s="58"/>
      <c r="Q417" s="88"/>
    </row>
    <row r="418" spans="2:17" s="51" customFormat="1" x14ac:dyDescent="0.35">
      <c r="B418" s="11"/>
      <c r="C418" s="9"/>
      <c r="D418" s="9"/>
      <c r="E418" s="60"/>
      <c r="F418" s="58"/>
      <c r="G418" s="58"/>
      <c r="H418" s="58"/>
      <c r="I418" s="58"/>
      <c r="J418" s="58"/>
      <c r="K418" s="58"/>
      <c r="L418" s="58"/>
      <c r="M418" s="13"/>
      <c r="P418" s="58"/>
      <c r="Q418" s="88"/>
    </row>
    <row r="419" spans="2:17" s="51" customFormat="1" x14ac:dyDescent="0.35">
      <c r="B419" s="11"/>
      <c r="C419" s="9"/>
      <c r="D419" s="9"/>
      <c r="E419" s="60"/>
      <c r="F419" s="58"/>
      <c r="G419" s="58"/>
      <c r="H419" s="58"/>
      <c r="I419" s="58"/>
      <c r="J419" s="58"/>
      <c r="K419" s="58"/>
      <c r="L419" s="58"/>
      <c r="M419" s="13"/>
      <c r="P419" s="58"/>
      <c r="Q419" s="88"/>
    </row>
    <row r="420" spans="2:17" s="51" customFormat="1" x14ac:dyDescent="0.35">
      <c r="B420" s="11"/>
      <c r="C420" s="9"/>
      <c r="D420" s="9"/>
      <c r="E420" s="60"/>
      <c r="F420" s="58"/>
      <c r="G420" s="58"/>
      <c r="H420" s="58"/>
      <c r="I420" s="58"/>
      <c r="J420" s="58"/>
      <c r="K420" s="58"/>
      <c r="L420" s="58"/>
      <c r="M420" s="13"/>
      <c r="P420" s="58"/>
      <c r="Q420" s="88"/>
    </row>
    <row r="421" spans="2:17" s="51" customFormat="1" x14ac:dyDescent="0.35">
      <c r="B421" s="11"/>
      <c r="C421" s="9"/>
      <c r="D421" s="9"/>
      <c r="E421" s="60"/>
      <c r="F421" s="58"/>
      <c r="G421" s="58"/>
      <c r="H421" s="58"/>
      <c r="I421" s="58"/>
      <c r="J421" s="58"/>
      <c r="K421" s="58"/>
      <c r="L421" s="58"/>
      <c r="M421" s="13"/>
      <c r="P421" s="58"/>
      <c r="Q421" s="88"/>
    </row>
    <row r="422" spans="2:17" s="51" customFormat="1" x14ac:dyDescent="0.35">
      <c r="B422" s="11"/>
      <c r="C422" s="9"/>
      <c r="D422" s="9"/>
      <c r="E422" s="60"/>
      <c r="F422" s="58"/>
      <c r="G422" s="58"/>
      <c r="H422" s="58"/>
      <c r="I422" s="58"/>
      <c r="J422" s="58"/>
      <c r="K422" s="58"/>
      <c r="L422" s="58"/>
      <c r="M422" s="13"/>
      <c r="P422" s="58"/>
      <c r="Q422" s="88"/>
    </row>
    <row r="423" spans="2:17" s="51" customFormat="1" x14ac:dyDescent="0.35">
      <c r="B423" s="11"/>
      <c r="C423" s="9"/>
      <c r="D423" s="9"/>
      <c r="E423" s="60"/>
      <c r="F423" s="58"/>
      <c r="G423" s="58"/>
      <c r="H423" s="58"/>
      <c r="I423" s="58"/>
      <c r="J423" s="58"/>
      <c r="K423" s="58"/>
      <c r="L423" s="58"/>
      <c r="M423" s="13"/>
      <c r="P423" s="58"/>
      <c r="Q423" s="88"/>
    </row>
    <row r="424" spans="2:17" s="51" customFormat="1" x14ac:dyDescent="0.35">
      <c r="B424" s="11"/>
      <c r="C424" s="9"/>
      <c r="D424" s="9"/>
      <c r="E424" s="60"/>
      <c r="F424" s="58"/>
      <c r="G424" s="58"/>
      <c r="H424" s="58"/>
      <c r="I424" s="58"/>
      <c r="J424" s="58"/>
      <c r="K424" s="58"/>
      <c r="L424" s="58"/>
      <c r="M424" s="13"/>
      <c r="P424" s="58"/>
      <c r="Q424" s="88"/>
    </row>
    <row r="425" spans="2:17" s="51" customFormat="1" x14ac:dyDescent="0.35">
      <c r="B425" s="11"/>
      <c r="C425" s="9"/>
      <c r="D425" s="9"/>
      <c r="E425" s="60"/>
      <c r="F425" s="58"/>
      <c r="G425" s="58"/>
      <c r="H425" s="58"/>
      <c r="I425" s="58"/>
      <c r="J425" s="58"/>
      <c r="K425" s="58"/>
      <c r="L425" s="58"/>
      <c r="M425" s="13"/>
      <c r="P425" s="58"/>
      <c r="Q425" s="88"/>
    </row>
    <row r="426" spans="2:17" s="51" customFormat="1" x14ac:dyDescent="0.35">
      <c r="B426" s="11"/>
      <c r="C426" s="9"/>
      <c r="D426" s="9"/>
      <c r="E426" s="60"/>
      <c r="F426" s="58"/>
      <c r="G426" s="58"/>
      <c r="H426" s="58"/>
      <c r="I426" s="58"/>
      <c r="J426" s="58"/>
      <c r="K426" s="58"/>
      <c r="L426" s="58"/>
      <c r="M426" s="13"/>
      <c r="P426" s="58"/>
      <c r="Q426" s="88"/>
    </row>
    <row r="427" spans="2:17" s="51" customFormat="1" x14ac:dyDescent="0.35">
      <c r="B427" s="11"/>
      <c r="C427" s="9"/>
      <c r="D427" s="9"/>
      <c r="E427" s="60"/>
      <c r="F427" s="58"/>
      <c r="G427" s="58"/>
      <c r="H427" s="58"/>
      <c r="I427" s="58"/>
      <c r="J427" s="58"/>
      <c r="K427" s="58"/>
      <c r="L427" s="58"/>
      <c r="M427" s="13"/>
      <c r="P427" s="58"/>
      <c r="Q427" s="88"/>
    </row>
    <row r="428" spans="2:17" s="51" customFormat="1" x14ac:dyDescent="0.35">
      <c r="B428" s="11"/>
      <c r="C428" s="9"/>
      <c r="D428" s="9"/>
      <c r="E428" s="60"/>
      <c r="F428" s="58"/>
      <c r="G428" s="58"/>
      <c r="H428" s="58"/>
      <c r="I428" s="58"/>
      <c r="J428" s="58"/>
      <c r="K428" s="58"/>
      <c r="L428" s="58"/>
      <c r="M428" s="13"/>
      <c r="P428" s="58"/>
      <c r="Q428" s="88"/>
    </row>
    <row r="429" spans="2:17" s="51" customFormat="1" x14ac:dyDescent="0.35">
      <c r="B429" s="11"/>
      <c r="C429" s="9"/>
      <c r="D429" s="9"/>
      <c r="E429" s="60"/>
      <c r="F429" s="58"/>
      <c r="G429" s="58"/>
      <c r="H429" s="58"/>
      <c r="I429" s="58"/>
      <c r="J429" s="58"/>
      <c r="K429" s="58"/>
      <c r="L429" s="58"/>
      <c r="M429" s="13"/>
      <c r="P429" s="58"/>
      <c r="Q429" s="88"/>
    </row>
    <row r="430" spans="2:17" s="51" customFormat="1" x14ac:dyDescent="0.35">
      <c r="B430" s="11"/>
      <c r="C430" s="9"/>
      <c r="D430" s="9"/>
      <c r="E430" s="60"/>
      <c r="F430" s="58"/>
      <c r="G430" s="58"/>
      <c r="H430" s="58"/>
      <c r="I430" s="58"/>
      <c r="J430" s="58"/>
      <c r="K430" s="58"/>
      <c r="L430" s="58"/>
      <c r="M430" s="13"/>
      <c r="P430" s="58"/>
      <c r="Q430" s="88"/>
    </row>
    <row r="431" spans="2:17" s="51" customFormat="1" x14ac:dyDescent="0.35">
      <c r="B431" s="11"/>
      <c r="C431" s="9"/>
      <c r="D431" s="9"/>
      <c r="E431" s="60"/>
      <c r="F431" s="58"/>
      <c r="G431" s="58"/>
      <c r="H431" s="58"/>
      <c r="I431" s="58"/>
      <c r="J431" s="58"/>
      <c r="K431" s="58"/>
      <c r="L431" s="58"/>
      <c r="M431" s="13"/>
      <c r="P431" s="58"/>
      <c r="Q431" s="88"/>
    </row>
    <row r="432" spans="2:17" s="51" customFormat="1" x14ac:dyDescent="0.35">
      <c r="B432" s="11"/>
      <c r="C432" s="9"/>
      <c r="D432" s="9"/>
      <c r="E432" s="60"/>
      <c r="F432" s="58"/>
      <c r="G432" s="58"/>
      <c r="H432" s="58"/>
      <c r="I432" s="58"/>
      <c r="J432" s="58"/>
      <c r="K432" s="58"/>
      <c r="L432" s="58"/>
      <c r="M432" s="13"/>
      <c r="P432" s="58"/>
      <c r="Q432" s="88"/>
    </row>
    <row r="433" spans="2:17" s="51" customFormat="1" x14ac:dyDescent="0.35">
      <c r="B433" s="11"/>
      <c r="C433" s="9"/>
      <c r="D433" s="9"/>
      <c r="E433" s="60"/>
      <c r="F433" s="58"/>
      <c r="G433" s="58"/>
      <c r="H433" s="58"/>
      <c r="I433" s="58"/>
      <c r="J433" s="58"/>
      <c r="K433" s="58"/>
      <c r="L433" s="58"/>
      <c r="M433" s="13"/>
      <c r="P433" s="58"/>
      <c r="Q433" s="88"/>
    </row>
    <row r="434" spans="2:17" s="51" customFormat="1" x14ac:dyDescent="0.35">
      <c r="B434" s="11"/>
      <c r="C434" s="9"/>
      <c r="D434" s="9"/>
      <c r="E434" s="60"/>
      <c r="F434" s="58"/>
      <c r="G434" s="58"/>
      <c r="H434" s="58"/>
      <c r="I434" s="58"/>
      <c r="J434" s="58"/>
      <c r="K434" s="58"/>
      <c r="L434" s="58"/>
      <c r="M434" s="13"/>
      <c r="P434" s="58"/>
      <c r="Q434" s="88"/>
    </row>
    <row r="435" spans="2:17" s="51" customFormat="1" x14ac:dyDescent="0.35">
      <c r="B435" s="11"/>
      <c r="C435" s="9"/>
      <c r="D435" s="9"/>
      <c r="E435" s="60"/>
      <c r="F435" s="58"/>
      <c r="G435" s="58"/>
      <c r="H435" s="58"/>
      <c r="I435" s="58"/>
      <c r="J435" s="58"/>
      <c r="K435" s="58"/>
      <c r="L435" s="58"/>
      <c r="M435" s="13"/>
      <c r="P435" s="58"/>
      <c r="Q435" s="88"/>
    </row>
    <row r="436" spans="2:17" s="51" customFormat="1" x14ac:dyDescent="0.35">
      <c r="B436" s="11"/>
      <c r="C436" s="9"/>
      <c r="D436" s="9"/>
      <c r="E436" s="60"/>
      <c r="F436" s="58"/>
      <c r="G436" s="58"/>
      <c r="H436" s="58"/>
      <c r="I436" s="58"/>
      <c r="J436" s="58"/>
      <c r="K436" s="58"/>
      <c r="L436" s="58"/>
      <c r="M436" s="13"/>
      <c r="P436" s="58"/>
      <c r="Q436" s="88"/>
    </row>
    <row r="437" spans="2:17" s="51" customFormat="1" x14ac:dyDescent="0.35">
      <c r="B437" s="11"/>
      <c r="C437" s="9"/>
      <c r="D437" s="9"/>
      <c r="E437" s="60"/>
      <c r="F437" s="58"/>
      <c r="G437" s="58"/>
      <c r="H437" s="58"/>
      <c r="I437" s="58"/>
      <c r="J437" s="58"/>
      <c r="K437" s="58"/>
      <c r="L437" s="58"/>
      <c r="M437" s="13"/>
      <c r="P437" s="58"/>
      <c r="Q437" s="88"/>
    </row>
    <row r="438" spans="2:17" s="51" customFormat="1" x14ac:dyDescent="0.35">
      <c r="B438" s="11"/>
      <c r="C438" s="9"/>
      <c r="D438" s="9"/>
      <c r="E438" s="60"/>
      <c r="F438" s="58"/>
      <c r="G438" s="58"/>
      <c r="H438" s="58"/>
      <c r="I438" s="58"/>
      <c r="J438" s="58"/>
      <c r="K438" s="58"/>
      <c r="L438" s="58"/>
      <c r="M438" s="13"/>
      <c r="P438" s="58"/>
      <c r="Q438" s="88"/>
    </row>
    <row r="439" spans="2:17" s="51" customFormat="1" x14ac:dyDescent="0.35">
      <c r="B439" s="11"/>
      <c r="C439" s="9"/>
      <c r="D439" s="9"/>
      <c r="E439" s="60"/>
      <c r="F439" s="58"/>
      <c r="G439" s="58"/>
      <c r="H439" s="58"/>
      <c r="I439" s="58"/>
      <c r="J439" s="58"/>
      <c r="K439" s="58"/>
      <c r="L439" s="58"/>
      <c r="M439" s="13"/>
      <c r="P439" s="58"/>
      <c r="Q439" s="88"/>
    </row>
    <row r="440" spans="2:17" s="51" customFormat="1" x14ac:dyDescent="0.35">
      <c r="B440" s="11"/>
      <c r="C440" s="9"/>
      <c r="D440" s="9"/>
      <c r="E440" s="60"/>
      <c r="F440" s="58"/>
      <c r="G440" s="58"/>
      <c r="H440" s="58"/>
      <c r="I440" s="58"/>
      <c r="J440" s="58"/>
      <c r="K440" s="58"/>
      <c r="L440" s="58"/>
      <c r="M440" s="13"/>
      <c r="P440" s="58"/>
      <c r="Q440" s="88"/>
    </row>
    <row r="441" spans="2:17" s="51" customFormat="1" x14ac:dyDescent="0.35">
      <c r="B441" s="11"/>
      <c r="C441" s="9"/>
      <c r="D441" s="9"/>
      <c r="E441" s="60"/>
      <c r="F441" s="58"/>
      <c r="G441" s="58"/>
      <c r="H441" s="58"/>
      <c r="I441" s="58"/>
      <c r="J441" s="58"/>
      <c r="K441" s="58"/>
      <c r="L441" s="58"/>
      <c r="M441" s="13"/>
      <c r="P441" s="58"/>
      <c r="Q441" s="88"/>
    </row>
    <row r="442" spans="2:17" s="51" customFormat="1" x14ac:dyDescent="0.35">
      <c r="B442" s="11"/>
      <c r="C442" s="9"/>
      <c r="D442" s="9"/>
      <c r="E442" s="60"/>
      <c r="F442" s="58"/>
      <c r="G442" s="58"/>
      <c r="H442" s="58"/>
      <c r="I442" s="58"/>
      <c r="J442" s="58"/>
      <c r="K442" s="58"/>
      <c r="L442" s="58"/>
      <c r="M442" s="13"/>
      <c r="P442" s="58"/>
      <c r="Q442" s="88"/>
    </row>
    <row r="443" spans="2:17" s="51" customFormat="1" x14ac:dyDescent="0.35">
      <c r="B443" s="11"/>
      <c r="C443" s="9"/>
      <c r="D443" s="9"/>
      <c r="E443" s="60"/>
      <c r="F443" s="58"/>
      <c r="G443" s="58"/>
      <c r="H443" s="58"/>
      <c r="I443" s="58"/>
      <c r="J443" s="58"/>
      <c r="K443" s="58"/>
      <c r="L443" s="58"/>
      <c r="M443" s="13"/>
      <c r="P443" s="58"/>
      <c r="Q443" s="88"/>
    </row>
    <row r="444" spans="2:17" s="51" customFormat="1" x14ac:dyDescent="0.35">
      <c r="B444" s="11"/>
      <c r="C444" s="9"/>
      <c r="D444" s="9"/>
      <c r="E444" s="60"/>
      <c r="F444" s="58"/>
      <c r="G444" s="58"/>
      <c r="H444" s="58"/>
      <c r="I444" s="58"/>
      <c r="J444" s="58"/>
      <c r="K444" s="58"/>
      <c r="L444" s="58"/>
      <c r="M444" s="13"/>
      <c r="P444" s="58"/>
      <c r="Q444" s="88"/>
    </row>
    <row r="445" spans="2:17" s="51" customFormat="1" x14ac:dyDescent="0.35">
      <c r="B445" s="11"/>
      <c r="C445" s="9"/>
      <c r="D445" s="9"/>
      <c r="E445" s="60"/>
      <c r="F445" s="58"/>
      <c r="G445" s="58"/>
      <c r="H445" s="58"/>
      <c r="I445" s="58"/>
      <c r="J445" s="58"/>
      <c r="K445" s="58"/>
      <c r="L445" s="58"/>
      <c r="M445" s="13"/>
      <c r="P445" s="58"/>
      <c r="Q445" s="88"/>
    </row>
    <row r="446" spans="2:17" s="51" customFormat="1" x14ac:dyDescent="0.35">
      <c r="B446" s="11"/>
      <c r="C446" s="9"/>
      <c r="D446" s="9"/>
      <c r="E446" s="60"/>
      <c r="F446" s="58"/>
      <c r="G446" s="58"/>
      <c r="H446" s="58"/>
      <c r="I446" s="58"/>
      <c r="J446" s="58"/>
      <c r="K446" s="58"/>
      <c r="L446" s="58"/>
      <c r="M446" s="13"/>
      <c r="P446" s="58"/>
      <c r="Q446" s="88"/>
    </row>
    <row r="447" spans="2:17" s="51" customFormat="1" x14ac:dyDescent="0.35">
      <c r="B447" s="11"/>
      <c r="C447" s="9"/>
      <c r="D447" s="9"/>
      <c r="E447" s="60"/>
      <c r="F447" s="58"/>
      <c r="G447" s="58"/>
      <c r="H447" s="58"/>
      <c r="I447" s="58"/>
      <c r="J447" s="58"/>
      <c r="K447" s="58"/>
      <c r="L447" s="58"/>
      <c r="M447" s="13"/>
      <c r="P447" s="58"/>
      <c r="Q447" s="88"/>
    </row>
    <row r="448" spans="2:17" s="51" customFormat="1" x14ac:dyDescent="0.35">
      <c r="B448" s="11"/>
      <c r="C448" s="9"/>
      <c r="D448" s="9"/>
      <c r="E448" s="60"/>
      <c r="F448" s="58"/>
      <c r="G448" s="58"/>
      <c r="H448" s="58"/>
      <c r="I448" s="58"/>
      <c r="J448" s="58"/>
      <c r="K448" s="58"/>
      <c r="L448" s="58"/>
      <c r="M448" s="13"/>
      <c r="P448" s="58"/>
      <c r="Q448" s="88"/>
    </row>
    <row r="449" spans="2:17" s="51" customFormat="1" x14ac:dyDescent="0.35">
      <c r="B449" s="11"/>
      <c r="C449" s="9"/>
      <c r="D449" s="9"/>
      <c r="E449" s="60"/>
      <c r="F449" s="58"/>
      <c r="G449" s="58"/>
      <c r="H449" s="58"/>
      <c r="I449" s="58"/>
      <c r="J449" s="58"/>
      <c r="K449" s="58"/>
      <c r="L449" s="58"/>
      <c r="M449" s="13"/>
      <c r="P449" s="58"/>
      <c r="Q449" s="88"/>
    </row>
    <row r="450" spans="2:17" s="51" customFormat="1" x14ac:dyDescent="0.35">
      <c r="B450" s="11"/>
      <c r="C450" s="9"/>
      <c r="D450" s="9"/>
      <c r="E450" s="60"/>
      <c r="F450" s="58"/>
      <c r="G450" s="58"/>
      <c r="H450" s="58"/>
      <c r="I450" s="58"/>
      <c r="J450" s="58"/>
      <c r="K450" s="58"/>
      <c r="L450" s="58"/>
      <c r="M450" s="13"/>
      <c r="P450" s="58"/>
      <c r="Q450" s="88"/>
    </row>
    <row r="451" spans="2:17" s="51" customFormat="1" x14ac:dyDescent="0.35">
      <c r="B451" s="11"/>
      <c r="C451" s="9"/>
      <c r="D451" s="9"/>
      <c r="E451" s="60"/>
      <c r="F451" s="58"/>
      <c r="G451" s="58"/>
      <c r="H451" s="58"/>
      <c r="I451" s="58"/>
      <c r="J451" s="58"/>
      <c r="K451" s="58"/>
      <c r="L451" s="58"/>
      <c r="M451" s="13"/>
      <c r="P451" s="58"/>
      <c r="Q451" s="88"/>
    </row>
    <row r="452" spans="2:17" s="51" customFormat="1" x14ac:dyDescent="0.35">
      <c r="B452" s="11"/>
      <c r="C452" s="9"/>
      <c r="D452" s="9"/>
      <c r="E452" s="60"/>
      <c r="F452" s="58"/>
      <c r="G452" s="58"/>
      <c r="H452" s="58"/>
      <c r="I452" s="58"/>
      <c r="J452" s="58"/>
      <c r="K452" s="58"/>
      <c r="L452" s="58"/>
      <c r="M452" s="13"/>
      <c r="P452" s="58"/>
      <c r="Q452" s="88"/>
    </row>
    <row r="453" spans="2:17" s="51" customFormat="1" x14ac:dyDescent="0.35">
      <c r="B453" s="11"/>
      <c r="C453" s="9"/>
      <c r="D453" s="9"/>
      <c r="E453" s="60"/>
      <c r="F453" s="58"/>
      <c r="G453" s="58"/>
      <c r="H453" s="58"/>
      <c r="I453" s="58"/>
      <c r="J453" s="58"/>
      <c r="K453" s="58"/>
      <c r="L453" s="58"/>
      <c r="M453" s="13"/>
      <c r="P453" s="58"/>
      <c r="Q453" s="88"/>
    </row>
    <row r="454" spans="2:17" s="51" customFormat="1" x14ac:dyDescent="0.35">
      <c r="B454" s="11"/>
      <c r="C454" s="9"/>
      <c r="D454" s="9"/>
      <c r="E454" s="60"/>
      <c r="F454" s="58"/>
      <c r="G454" s="58"/>
      <c r="H454" s="58"/>
      <c r="I454" s="58"/>
      <c r="J454" s="58"/>
      <c r="K454" s="58"/>
      <c r="L454" s="58"/>
      <c r="M454" s="13"/>
      <c r="P454" s="58"/>
      <c r="Q454" s="88"/>
    </row>
    <row r="455" spans="2:17" s="51" customFormat="1" x14ac:dyDescent="0.35">
      <c r="B455" s="11"/>
      <c r="C455" s="9"/>
      <c r="D455" s="9"/>
      <c r="E455" s="60"/>
      <c r="F455" s="58"/>
      <c r="G455" s="58"/>
      <c r="H455" s="58"/>
      <c r="I455" s="58"/>
      <c r="J455" s="58"/>
      <c r="K455" s="58"/>
      <c r="L455" s="58"/>
      <c r="M455" s="13"/>
      <c r="P455" s="58"/>
      <c r="Q455" s="88"/>
    </row>
    <row r="456" spans="2:17" s="51" customFormat="1" x14ac:dyDescent="0.35">
      <c r="B456" s="11"/>
      <c r="C456" s="9"/>
      <c r="D456" s="9"/>
      <c r="E456" s="60"/>
      <c r="F456" s="58"/>
      <c r="G456" s="58"/>
      <c r="H456" s="58"/>
      <c r="I456" s="58"/>
      <c r="J456" s="58"/>
      <c r="K456" s="58"/>
      <c r="L456" s="58"/>
      <c r="M456" s="13"/>
      <c r="P456" s="58"/>
      <c r="Q456" s="88"/>
    </row>
    <row r="457" spans="2:17" s="51" customFormat="1" x14ac:dyDescent="0.35">
      <c r="B457" s="11"/>
      <c r="C457" s="9"/>
      <c r="D457" s="9"/>
      <c r="E457" s="60"/>
      <c r="F457" s="58"/>
      <c r="G457" s="58"/>
      <c r="H457" s="58"/>
      <c r="I457" s="58"/>
      <c r="J457" s="58"/>
      <c r="K457" s="58"/>
      <c r="L457" s="58"/>
      <c r="M457" s="13"/>
      <c r="P457" s="58"/>
      <c r="Q457" s="88"/>
    </row>
    <row r="458" spans="2:17" s="51" customFormat="1" x14ac:dyDescent="0.35">
      <c r="B458" s="11"/>
      <c r="C458" s="9"/>
      <c r="D458" s="9"/>
      <c r="E458" s="60"/>
      <c r="F458" s="58"/>
      <c r="G458" s="58"/>
      <c r="H458" s="58"/>
      <c r="I458" s="58"/>
      <c r="J458" s="58"/>
      <c r="K458" s="58"/>
      <c r="L458" s="58"/>
      <c r="M458" s="13"/>
      <c r="P458" s="58"/>
      <c r="Q458" s="88"/>
    </row>
    <row r="459" spans="2:17" s="51" customFormat="1" x14ac:dyDescent="0.35">
      <c r="B459" s="11"/>
      <c r="C459" s="9"/>
      <c r="D459" s="9"/>
      <c r="E459" s="60"/>
      <c r="F459" s="58"/>
      <c r="G459" s="58"/>
      <c r="H459" s="58"/>
      <c r="I459" s="58"/>
      <c r="J459" s="58"/>
      <c r="K459" s="58"/>
      <c r="L459" s="58"/>
      <c r="M459" s="13"/>
      <c r="P459" s="58"/>
      <c r="Q459" s="88"/>
    </row>
    <row r="460" spans="2:17" s="51" customFormat="1" x14ac:dyDescent="0.35">
      <c r="B460" s="11"/>
      <c r="C460" s="9"/>
      <c r="D460" s="9"/>
      <c r="E460" s="60"/>
      <c r="F460" s="58"/>
      <c r="G460" s="58"/>
      <c r="H460" s="58"/>
      <c r="I460" s="58"/>
      <c r="J460" s="58"/>
      <c r="K460" s="58"/>
      <c r="L460" s="58"/>
      <c r="M460" s="13"/>
      <c r="P460" s="58"/>
      <c r="Q460" s="88"/>
    </row>
    <row r="461" spans="2:17" s="51" customFormat="1" x14ac:dyDescent="0.35">
      <c r="B461" s="11"/>
      <c r="C461" s="9"/>
      <c r="D461" s="9"/>
      <c r="E461" s="60"/>
      <c r="F461" s="58"/>
      <c r="G461" s="58"/>
      <c r="H461" s="58"/>
      <c r="I461" s="58"/>
      <c r="J461" s="58"/>
      <c r="K461" s="58"/>
      <c r="L461" s="58"/>
      <c r="M461" s="13"/>
      <c r="P461" s="58"/>
      <c r="Q461" s="88"/>
    </row>
    <row r="462" spans="2:17" s="51" customFormat="1" x14ac:dyDescent="0.35">
      <c r="B462" s="11"/>
      <c r="C462" s="9"/>
      <c r="D462" s="9"/>
      <c r="E462" s="60"/>
      <c r="F462" s="58"/>
      <c r="G462" s="58"/>
      <c r="H462" s="58"/>
      <c r="I462" s="58"/>
      <c r="J462" s="58"/>
      <c r="K462" s="58"/>
      <c r="L462" s="58"/>
      <c r="M462" s="13"/>
      <c r="P462" s="58"/>
      <c r="Q462" s="88"/>
    </row>
    <row r="463" spans="2:17" s="51" customFormat="1" x14ac:dyDescent="0.35">
      <c r="B463" s="11"/>
      <c r="C463" s="9"/>
      <c r="D463" s="9"/>
      <c r="E463" s="60"/>
      <c r="F463" s="58"/>
      <c r="G463" s="58"/>
      <c r="H463" s="58"/>
      <c r="I463" s="58"/>
      <c r="J463" s="58"/>
      <c r="K463" s="58"/>
      <c r="L463" s="58"/>
      <c r="M463" s="13"/>
      <c r="P463" s="58"/>
      <c r="Q463" s="88"/>
    </row>
    <row r="464" spans="2:17" s="51" customFormat="1" x14ac:dyDescent="0.35">
      <c r="B464" s="11"/>
      <c r="C464" s="9"/>
      <c r="D464" s="9"/>
      <c r="E464" s="60"/>
      <c r="F464" s="58"/>
      <c r="G464" s="58"/>
      <c r="H464" s="58"/>
      <c r="I464" s="58"/>
      <c r="J464" s="58"/>
      <c r="K464" s="58"/>
      <c r="L464" s="58"/>
      <c r="M464" s="13"/>
      <c r="P464" s="58"/>
      <c r="Q464" s="88"/>
    </row>
    <row r="465" spans="2:17" s="51" customFormat="1" x14ac:dyDescent="0.35">
      <c r="B465" s="11"/>
      <c r="C465" s="9"/>
      <c r="D465" s="9"/>
      <c r="E465" s="60"/>
      <c r="F465" s="58"/>
      <c r="G465" s="58"/>
      <c r="H465" s="58"/>
      <c r="I465" s="58"/>
      <c r="J465" s="58"/>
      <c r="K465" s="58"/>
      <c r="L465" s="58"/>
      <c r="M465" s="13"/>
      <c r="P465" s="58"/>
      <c r="Q465" s="88"/>
    </row>
    <row r="466" spans="2:17" s="51" customFormat="1" x14ac:dyDescent="0.35">
      <c r="B466" s="11"/>
      <c r="C466" s="9"/>
      <c r="D466" s="9"/>
      <c r="E466" s="60"/>
      <c r="F466" s="58"/>
      <c r="G466" s="58"/>
      <c r="H466" s="58"/>
      <c r="I466" s="58"/>
      <c r="J466" s="58"/>
      <c r="K466" s="58"/>
      <c r="L466" s="58"/>
      <c r="M466" s="13"/>
      <c r="P466" s="58"/>
      <c r="Q466" s="88"/>
    </row>
    <row r="467" spans="2:17" s="51" customFormat="1" x14ac:dyDescent="0.35">
      <c r="B467" s="11"/>
      <c r="C467" s="9"/>
      <c r="D467" s="9"/>
      <c r="E467" s="60"/>
      <c r="F467" s="58"/>
      <c r="G467" s="58"/>
      <c r="H467" s="58"/>
      <c r="I467" s="58"/>
      <c r="J467" s="58"/>
      <c r="K467" s="58"/>
      <c r="L467" s="58"/>
      <c r="M467" s="13"/>
      <c r="P467" s="58"/>
      <c r="Q467" s="88"/>
    </row>
    <row r="468" spans="2:17" s="51" customFormat="1" x14ac:dyDescent="0.35">
      <c r="B468" s="11"/>
      <c r="C468" s="9"/>
      <c r="D468" s="9"/>
      <c r="E468" s="60"/>
      <c r="F468" s="58"/>
      <c r="G468" s="58"/>
      <c r="H468" s="58"/>
      <c r="I468" s="58"/>
      <c r="J468" s="58"/>
      <c r="K468" s="58"/>
      <c r="L468" s="58"/>
      <c r="M468" s="13"/>
      <c r="P468" s="58"/>
      <c r="Q468" s="88"/>
    </row>
    <row r="469" spans="2:17" s="51" customFormat="1" x14ac:dyDescent="0.35">
      <c r="B469" s="11"/>
      <c r="C469" s="9"/>
      <c r="D469" s="9"/>
      <c r="E469" s="60"/>
      <c r="F469" s="58"/>
      <c r="G469" s="58"/>
      <c r="H469" s="58"/>
      <c r="I469" s="58"/>
      <c r="J469" s="58"/>
      <c r="K469" s="58"/>
      <c r="L469" s="58"/>
      <c r="M469" s="13"/>
      <c r="P469" s="58"/>
      <c r="Q469" s="88"/>
    </row>
    <row r="470" spans="2:17" s="51" customFormat="1" x14ac:dyDescent="0.35">
      <c r="B470" s="11"/>
      <c r="C470" s="9"/>
      <c r="D470" s="9"/>
      <c r="E470" s="60"/>
      <c r="F470" s="58"/>
      <c r="G470" s="58"/>
      <c r="H470" s="58"/>
      <c r="I470" s="58"/>
      <c r="J470" s="58"/>
      <c r="K470" s="58"/>
      <c r="L470" s="58"/>
      <c r="M470" s="13"/>
      <c r="P470" s="58"/>
      <c r="Q470" s="88"/>
    </row>
    <row r="471" spans="2:17" s="51" customFormat="1" x14ac:dyDescent="0.35">
      <c r="B471" s="11"/>
      <c r="C471" s="9"/>
      <c r="D471" s="9"/>
      <c r="E471" s="60"/>
      <c r="F471" s="58"/>
      <c r="G471" s="58"/>
      <c r="H471" s="58"/>
      <c r="I471" s="58"/>
      <c r="J471" s="58"/>
      <c r="K471" s="58"/>
      <c r="L471" s="58"/>
      <c r="M471" s="13"/>
      <c r="P471" s="58"/>
      <c r="Q471" s="88"/>
    </row>
    <row r="472" spans="2:17" s="51" customFormat="1" x14ac:dyDescent="0.35">
      <c r="B472" s="11"/>
      <c r="C472" s="9"/>
      <c r="D472" s="9"/>
      <c r="E472" s="60"/>
      <c r="F472" s="58"/>
      <c r="G472" s="58"/>
      <c r="H472" s="58"/>
      <c r="I472" s="58"/>
      <c r="J472" s="58"/>
      <c r="K472" s="58"/>
      <c r="L472" s="58"/>
      <c r="M472" s="13"/>
      <c r="P472" s="58"/>
      <c r="Q472" s="88"/>
    </row>
    <row r="473" spans="2:17" s="51" customFormat="1" x14ac:dyDescent="0.35">
      <c r="B473" s="11"/>
      <c r="C473" s="9"/>
      <c r="D473" s="9"/>
      <c r="E473" s="60"/>
      <c r="F473" s="58"/>
      <c r="G473" s="58"/>
      <c r="H473" s="58"/>
      <c r="I473" s="58"/>
      <c r="J473" s="58"/>
      <c r="K473" s="58"/>
      <c r="L473" s="58"/>
      <c r="M473" s="13"/>
      <c r="P473" s="58"/>
      <c r="Q473" s="88"/>
    </row>
    <row r="474" spans="2:17" s="51" customFormat="1" x14ac:dyDescent="0.35">
      <c r="B474" s="11"/>
      <c r="C474" s="9"/>
      <c r="D474" s="9"/>
      <c r="E474" s="60"/>
      <c r="F474" s="58"/>
      <c r="G474" s="58"/>
      <c r="H474" s="58"/>
      <c r="I474" s="58"/>
      <c r="J474" s="58"/>
      <c r="K474" s="58"/>
      <c r="L474" s="58"/>
      <c r="M474" s="13"/>
      <c r="P474" s="58"/>
      <c r="Q474" s="88"/>
    </row>
    <row r="475" spans="2:17" s="51" customFormat="1" x14ac:dyDescent="0.35">
      <c r="B475" s="11"/>
      <c r="C475" s="9"/>
      <c r="D475" s="9"/>
      <c r="E475" s="60"/>
      <c r="F475" s="58"/>
      <c r="G475" s="58"/>
      <c r="H475" s="58"/>
      <c r="I475" s="58"/>
      <c r="J475" s="58"/>
      <c r="K475" s="58"/>
      <c r="L475" s="58"/>
      <c r="M475" s="13"/>
      <c r="P475" s="58"/>
      <c r="Q475" s="88"/>
    </row>
    <row r="476" spans="2:17" s="51" customFormat="1" x14ac:dyDescent="0.35">
      <c r="B476" s="11"/>
      <c r="C476" s="9"/>
      <c r="D476" s="9"/>
      <c r="E476" s="60"/>
      <c r="F476" s="58"/>
      <c r="G476" s="58"/>
      <c r="H476" s="58"/>
      <c r="I476" s="58"/>
      <c r="J476" s="58"/>
      <c r="K476" s="58"/>
      <c r="L476" s="58"/>
      <c r="M476" s="13"/>
      <c r="P476" s="58"/>
      <c r="Q476" s="88"/>
    </row>
    <row r="477" spans="2:17" s="51" customFormat="1" x14ac:dyDescent="0.35">
      <c r="B477" s="11"/>
      <c r="C477" s="9"/>
      <c r="D477" s="9"/>
      <c r="E477" s="60"/>
      <c r="F477" s="58"/>
      <c r="G477" s="58"/>
      <c r="H477" s="58"/>
      <c r="I477" s="58"/>
      <c r="J477" s="58"/>
      <c r="K477" s="58"/>
      <c r="L477" s="58"/>
      <c r="M477" s="13"/>
      <c r="P477" s="58"/>
      <c r="Q477" s="88"/>
    </row>
    <row r="478" spans="2:17" s="51" customFormat="1" x14ac:dyDescent="0.35">
      <c r="B478" s="11"/>
      <c r="C478" s="9"/>
      <c r="D478" s="9"/>
      <c r="E478" s="60"/>
      <c r="F478" s="58"/>
      <c r="G478" s="58"/>
      <c r="H478" s="58"/>
      <c r="I478" s="58"/>
      <c r="J478" s="58"/>
      <c r="K478" s="58"/>
      <c r="L478" s="58"/>
      <c r="M478" s="13"/>
      <c r="P478" s="58"/>
      <c r="Q478" s="88"/>
    </row>
    <row r="479" spans="2:17" s="51" customFormat="1" x14ac:dyDescent="0.35">
      <c r="B479" s="11"/>
      <c r="C479" s="9"/>
      <c r="D479" s="9"/>
      <c r="E479" s="60"/>
      <c r="F479" s="58"/>
      <c r="G479" s="58"/>
      <c r="H479" s="58"/>
      <c r="I479" s="58"/>
      <c r="J479" s="58"/>
      <c r="K479" s="58"/>
      <c r="L479" s="58"/>
      <c r="M479" s="13"/>
      <c r="P479" s="58"/>
      <c r="Q479" s="88"/>
    </row>
    <row r="480" spans="2:17" s="51" customFormat="1" x14ac:dyDescent="0.35">
      <c r="B480" s="11"/>
      <c r="C480" s="9"/>
      <c r="D480" s="9"/>
      <c r="E480" s="60"/>
      <c r="F480" s="58"/>
      <c r="G480" s="58"/>
      <c r="H480" s="58"/>
      <c r="I480" s="58"/>
      <c r="J480" s="58"/>
      <c r="K480" s="58"/>
      <c r="L480" s="58"/>
      <c r="M480" s="13"/>
      <c r="P480" s="58"/>
      <c r="Q480" s="88"/>
    </row>
    <row r="481" spans="2:17" s="51" customFormat="1" x14ac:dyDescent="0.35">
      <c r="B481" s="11"/>
      <c r="C481" s="9"/>
      <c r="D481" s="9"/>
      <c r="E481" s="60"/>
      <c r="F481" s="58"/>
      <c r="G481" s="58"/>
      <c r="H481" s="58"/>
      <c r="I481" s="58"/>
      <c r="J481" s="58"/>
      <c r="K481" s="58"/>
      <c r="L481" s="58"/>
      <c r="M481" s="13"/>
      <c r="P481" s="58"/>
      <c r="Q481" s="88"/>
    </row>
    <row r="482" spans="2:17" s="51" customFormat="1" x14ac:dyDescent="0.35">
      <c r="B482" s="11"/>
      <c r="C482" s="9"/>
      <c r="D482" s="9"/>
      <c r="E482" s="60"/>
      <c r="F482" s="58"/>
      <c r="G482" s="58"/>
      <c r="H482" s="58"/>
      <c r="I482" s="58"/>
      <c r="J482" s="58"/>
      <c r="K482" s="58"/>
      <c r="L482" s="58"/>
      <c r="M482" s="13"/>
      <c r="P482" s="58"/>
      <c r="Q482" s="88"/>
    </row>
    <row r="483" spans="2:17" s="51" customFormat="1" x14ac:dyDescent="0.35">
      <c r="B483" s="11"/>
      <c r="C483" s="9"/>
      <c r="D483" s="9"/>
      <c r="E483" s="60"/>
      <c r="F483" s="58"/>
      <c r="G483" s="58"/>
      <c r="H483" s="58"/>
      <c r="I483" s="58"/>
      <c r="J483" s="58"/>
      <c r="K483" s="58"/>
      <c r="L483" s="58"/>
      <c r="M483" s="13"/>
      <c r="P483" s="58"/>
      <c r="Q483" s="88"/>
    </row>
    <row r="484" spans="2:17" s="51" customFormat="1" x14ac:dyDescent="0.35">
      <c r="B484" s="11"/>
      <c r="C484" s="9"/>
      <c r="D484" s="9"/>
      <c r="E484" s="60"/>
      <c r="F484" s="58"/>
      <c r="G484" s="58"/>
      <c r="H484" s="58"/>
      <c r="I484" s="58"/>
      <c r="J484" s="58"/>
      <c r="K484" s="58"/>
      <c r="L484" s="58"/>
      <c r="M484" s="13"/>
      <c r="P484" s="58"/>
      <c r="Q484" s="88"/>
    </row>
    <row r="485" spans="2:17" s="51" customFormat="1" x14ac:dyDescent="0.35">
      <c r="B485" s="11"/>
      <c r="C485" s="9"/>
      <c r="D485" s="9"/>
      <c r="E485" s="60"/>
      <c r="F485" s="58"/>
      <c r="G485" s="58"/>
      <c r="H485" s="58"/>
      <c r="I485" s="58"/>
      <c r="J485" s="58"/>
      <c r="K485" s="58"/>
      <c r="L485" s="58"/>
      <c r="M485" s="13"/>
      <c r="P485" s="58"/>
      <c r="Q485" s="88"/>
    </row>
    <row r="486" spans="2:17" s="51" customFormat="1" x14ac:dyDescent="0.35">
      <c r="B486" s="11"/>
      <c r="C486" s="9"/>
      <c r="D486" s="9"/>
      <c r="E486" s="60"/>
      <c r="F486" s="58"/>
      <c r="G486" s="58"/>
      <c r="H486" s="58"/>
      <c r="I486" s="58"/>
      <c r="J486" s="58"/>
      <c r="K486" s="58"/>
      <c r="L486" s="58"/>
      <c r="M486" s="13"/>
      <c r="P486" s="58"/>
      <c r="Q486" s="88"/>
    </row>
    <row r="487" spans="2:17" s="51" customFormat="1" x14ac:dyDescent="0.35">
      <c r="B487" s="11"/>
      <c r="C487" s="9"/>
      <c r="D487" s="9"/>
      <c r="E487" s="60"/>
      <c r="F487" s="58"/>
      <c r="G487" s="58"/>
      <c r="H487" s="58"/>
      <c r="I487" s="58"/>
      <c r="J487" s="58"/>
      <c r="K487" s="58"/>
      <c r="L487" s="58"/>
      <c r="M487" s="13"/>
      <c r="P487" s="58"/>
      <c r="Q487" s="88"/>
    </row>
    <row r="488" spans="2:17" s="51" customFormat="1" x14ac:dyDescent="0.35">
      <c r="B488" s="11"/>
      <c r="C488" s="9"/>
      <c r="D488" s="9"/>
      <c r="E488" s="60"/>
      <c r="F488" s="58"/>
      <c r="G488" s="58"/>
      <c r="H488" s="58"/>
      <c r="I488" s="58"/>
      <c r="J488" s="58"/>
      <c r="K488" s="58"/>
      <c r="L488" s="58"/>
      <c r="M488" s="13"/>
      <c r="P488" s="58"/>
      <c r="Q488" s="88"/>
    </row>
    <row r="489" spans="2:17" s="51" customFormat="1" x14ac:dyDescent="0.35">
      <c r="B489" s="11"/>
      <c r="C489" s="9"/>
      <c r="D489" s="9"/>
      <c r="E489" s="60"/>
      <c r="F489" s="58"/>
      <c r="G489" s="58"/>
      <c r="H489" s="58"/>
      <c r="I489" s="58"/>
      <c r="J489" s="58"/>
      <c r="K489" s="58"/>
      <c r="L489" s="58"/>
      <c r="M489" s="13"/>
      <c r="P489" s="58"/>
      <c r="Q489" s="88"/>
    </row>
    <row r="490" spans="2:17" s="51" customFormat="1" x14ac:dyDescent="0.35">
      <c r="B490" s="11"/>
      <c r="C490" s="9"/>
      <c r="D490" s="9"/>
      <c r="E490" s="60"/>
      <c r="F490" s="58"/>
      <c r="G490" s="58"/>
      <c r="H490" s="58"/>
      <c r="I490" s="58"/>
      <c r="J490" s="58"/>
      <c r="K490" s="58"/>
      <c r="L490" s="58"/>
      <c r="M490" s="13"/>
      <c r="P490" s="58"/>
      <c r="Q490" s="88"/>
    </row>
    <row r="491" spans="2:17" s="51" customFormat="1" x14ac:dyDescent="0.35">
      <c r="B491" s="11"/>
      <c r="C491" s="9"/>
      <c r="D491" s="9"/>
      <c r="E491" s="60"/>
      <c r="F491" s="58"/>
      <c r="G491" s="58"/>
      <c r="H491" s="58"/>
      <c r="I491" s="58"/>
      <c r="J491" s="58"/>
      <c r="K491" s="58"/>
      <c r="L491" s="58"/>
      <c r="M491" s="13"/>
      <c r="P491" s="58"/>
      <c r="Q491" s="88"/>
    </row>
    <row r="492" spans="2:17" s="51" customFormat="1" x14ac:dyDescent="0.35">
      <c r="B492" s="11"/>
      <c r="C492" s="9"/>
      <c r="D492" s="9"/>
      <c r="E492" s="60"/>
      <c r="F492" s="58"/>
      <c r="G492" s="58"/>
      <c r="H492" s="58"/>
      <c r="I492" s="58"/>
      <c r="J492" s="58"/>
      <c r="K492" s="58"/>
      <c r="L492" s="58"/>
      <c r="M492" s="13"/>
      <c r="P492" s="58"/>
      <c r="Q492" s="88"/>
    </row>
    <row r="493" spans="2:17" s="51" customFormat="1" x14ac:dyDescent="0.35">
      <c r="B493" s="11"/>
      <c r="C493" s="9"/>
      <c r="D493" s="9"/>
      <c r="E493" s="60"/>
      <c r="F493" s="58"/>
      <c r="G493" s="58"/>
      <c r="H493" s="58"/>
      <c r="I493" s="58"/>
      <c r="J493" s="58"/>
      <c r="K493" s="58"/>
      <c r="L493" s="58"/>
      <c r="M493" s="13"/>
      <c r="P493" s="58"/>
      <c r="Q493" s="88"/>
    </row>
    <row r="494" spans="2:17" s="51" customFormat="1" x14ac:dyDescent="0.35">
      <c r="B494" s="11"/>
      <c r="C494" s="9"/>
      <c r="D494" s="9"/>
      <c r="E494" s="60"/>
      <c r="F494" s="58"/>
      <c r="G494" s="58"/>
      <c r="H494" s="58"/>
      <c r="I494" s="58"/>
      <c r="J494" s="58"/>
      <c r="K494" s="58"/>
      <c r="L494" s="58"/>
      <c r="M494" s="13"/>
      <c r="P494" s="58"/>
      <c r="Q494" s="88"/>
    </row>
    <row r="495" spans="2:17" s="51" customFormat="1" x14ac:dyDescent="0.35">
      <c r="B495" s="11"/>
      <c r="C495" s="9"/>
      <c r="D495" s="9"/>
      <c r="E495" s="60"/>
      <c r="F495" s="58"/>
      <c r="G495" s="58"/>
      <c r="H495" s="58"/>
      <c r="I495" s="58"/>
      <c r="J495" s="58"/>
      <c r="K495" s="58"/>
      <c r="L495" s="58"/>
      <c r="M495" s="13"/>
      <c r="P495" s="58"/>
      <c r="Q495" s="88"/>
    </row>
    <row r="496" spans="2:17" s="51" customFormat="1" x14ac:dyDescent="0.35">
      <c r="B496" s="11"/>
      <c r="C496" s="9"/>
      <c r="D496" s="9"/>
      <c r="E496" s="60"/>
      <c r="F496" s="58"/>
      <c r="G496" s="58"/>
      <c r="H496" s="58"/>
      <c r="I496" s="58"/>
      <c r="J496" s="58"/>
      <c r="K496" s="58"/>
      <c r="L496" s="58"/>
      <c r="M496" s="13"/>
      <c r="P496" s="58"/>
      <c r="Q496" s="88"/>
    </row>
    <row r="497" spans="2:17" s="51" customFormat="1" x14ac:dyDescent="0.35">
      <c r="B497" s="11"/>
      <c r="C497" s="9"/>
      <c r="D497" s="9"/>
      <c r="E497" s="60"/>
      <c r="F497" s="58"/>
      <c r="G497" s="58"/>
      <c r="H497" s="58"/>
      <c r="I497" s="58"/>
      <c r="J497" s="58"/>
      <c r="K497" s="58"/>
      <c r="L497" s="58"/>
      <c r="M497" s="13"/>
      <c r="P497" s="58"/>
      <c r="Q497" s="88"/>
    </row>
    <row r="498" spans="2:17" s="51" customFormat="1" x14ac:dyDescent="0.35">
      <c r="B498" s="11"/>
      <c r="C498" s="9"/>
      <c r="D498" s="9"/>
      <c r="E498" s="60"/>
      <c r="F498" s="58"/>
      <c r="G498" s="58"/>
      <c r="H498" s="58"/>
      <c r="I498" s="58"/>
      <c r="J498" s="58"/>
      <c r="K498" s="58"/>
      <c r="L498" s="58"/>
      <c r="M498" s="13"/>
      <c r="P498" s="58"/>
      <c r="Q498" s="88"/>
    </row>
    <row r="499" spans="2:17" s="51" customFormat="1" x14ac:dyDescent="0.35">
      <c r="B499" s="11"/>
      <c r="C499" s="9"/>
      <c r="D499" s="9"/>
      <c r="E499" s="60"/>
      <c r="F499" s="58"/>
      <c r="G499" s="58"/>
      <c r="H499" s="58"/>
      <c r="I499" s="58"/>
      <c r="J499" s="58"/>
      <c r="K499" s="58"/>
      <c r="L499" s="58"/>
      <c r="M499" s="13"/>
      <c r="P499" s="58"/>
      <c r="Q499" s="88"/>
    </row>
    <row r="500" spans="2:17" s="51" customFormat="1" x14ac:dyDescent="0.35">
      <c r="B500" s="11"/>
      <c r="C500" s="9"/>
      <c r="D500" s="9"/>
      <c r="E500" s="60"/>
      <c r="F500" s="58"/>
      <c r="G500" s="58"/>
      <c r="H500" s="58"/>
      <c r="I500" s="58"/>
      <c r="J500" s="58"/>
      <c r="K500" s="58"/>
      <c r="L500" s="58"/>
      <c r="M500" s="13"/>
      <c r="P500" s="58"/>
      <c r="Q500" s="88"/>
    </row>
    <row r="501" spans="2:17" s="51" customFormat="1" x14ac:dyDescent="0.35">
      <c r="B501" s="11"/>
      <c r="C501" s="9"/>
      <c r="D501" s="9"/>
      <c r="E501" s="60"/>
      <c r="F501" s="58"/>
      <c r="G501" s="58"/>
      <c r="H501" s="58"/>
      <c r="I501" s="58"/>
      <c r="J501" s="58"/>
      <c r="K501" s="58"/>
      <c r="L501" s="58"/>
      <c r="M501" s="13"/>
      <c r="P501" s="58"/>
      <c r="Q501" s="88"/>
    </row>
    <row r="502" spans="2:17" s="51" customFormat="1" x14ac:dyDescent="0.35">
      <c r="B502" s="11"/>
      <c r="C502" s="9"/>
      <c r="D502" s="9"/>
      <c r="E502" s="60"/>
      <c r="F502" s="58"/>
      <c r="G502" s="58"/>
      <c r="H502" s="58"/>
      <c r="I502" s="58"/>
      <c r="J502" s="58"/>
      <c r="K502" s="58"/>
      <c r="L502" s="58"/>
      <c r="M502" s="13"/>
      <c r="P502" s="58"/>
      <c r="Q502" s="88"/>
    </row>
    <row r="503" spans="2:17" s="51" customFormat="1" x14ac:dyDescent="0.35">
      <c r="B503" s="11"/>
      <c r="C503" s="9"/>
      <c r="D503" s="9"/>
      <c r="E503" s="60"/>
      <c r="F503" s="58"/>
      <c r="G503" s="58"/>
      <c r="H503" s="58"/>
      <c r="I503" s="58"/>
      <c r="J503" s="58"/>
      <c r="K503" s="58"/>
      <c r="L503" s="58"/>
      <c r="M503" s="13"/>
      <c r="P503" s="58"/>
      <c r="Q503" s="88"/>
    </row>
    <row r="504" spans="2:17" s="51" customFormat="1" x14ac:dyDescent="0.35">
      <c r="B504" s="11"/>
      <c r="C504" s="9"/>
      <c r="D504" s="9"/>
      <c r="E504" s="60"/>
      <c r="F504" s="58"/>
      <c r="G504" s="58"/>
      <c r="H504" s="58"/>
      <c r="I504" s="58"/>
      <c r="J504" s="58"/>
      <c r="K504" s="58"/>
      <c r="L504" s="58"/>
      <c r="M504" s="13"/>
      <c r="P504" s="58"/>
      <c r="Q504" s="88"/>
    </row>
    <row r="505" spans="2:17" s="51" customFormat="1" x14ac:dyDescent="0.35">
      <c r="B505" s="11"/>
      <c r="C505" s="9"/>
      <c r="D505" s="9"/>
      <c r="E505" s="60"/>
      <c r="F505" s="58"/>
      <c r="G505" s="58"/>
      <c r="H505" s="58"/>
      <c r="I505" s="58"/>
      <c r="J505" s="58"/>
      <c r="K505" s="58"/>
      <c r="L505" s="58"/>
      <c r="M505" s="13"/>
      <c r="P505" s="58"/>
      <c r="Q505" s="88"/>
    </row>
    <row r="506" spans="2:17" s="51" customFormat="1" x14ac:dyDescent="0.35">
      <c r="B506" s="11"/>
      <c r="C506" s="9"/>
      <c r="D506" s="9"/>
      <c r="E506" s="60"/>
      <c r="F506" s="58"/>
      <c r="G506" s="58"/>
      <c r="H506" s="58"/>
      <c r="I506" s="58"/>
      <c r="J506" s="58"/>
      <c r="K506" s="58"/>
      <c r="L506" s="58"/>
      <c r="M506" s="13"/>
      <c r="P506" s="58"/>
      <c r="Q506" s="88"/>
    </row>
    <row r="507" spans="2:17" s="51" customFormat="1" x14ac:dyDescent="0.35">
      <c r="B507" s="11"/>
      <c r="C507" s="9"/>
      <c r="D507" s="9"/>
      <c r="E507" s="60"/>
      <c r="F507" s="58"/>
      <c r="G507" s="58"/>
      <c r="H507" s="58"/>
      <c r="I507" s="58"/>
      <c r="J507" s="58"/>
      <c r="K507" s="58"/>
      <c r="L507" s="58"/>
      <c r="M507" s="13"/>
      <c r="P507" s="58"/>
      <c r="Q507" s="88"/>
    </row>
    <row r="508" spans="2:17" s="51" customFormat="1" x14ac:dyDescent="0.35">
      <c r="B508" s="11"/>
      <c r="C508" s="9"/>
      <c r="D508" s="9"/>
      <c r="E508" s="60"/>
      <c r="F508" s="58"/>
      <c r="G508" s="58"/>
      <c r="H508" s="58"/>
      <c r="I508" s="58"/>
      <c r="J508" s="58"/>
      <c r="K508" s="58"/>
      <c r="L508" s="58"/>
      <c r="M508" s="13"/>
      <c r="P508" s="58"/>
      <c r="Q508" s="88"/>
    </row>
    <row r="509" spans="2:17" s="51" customFormat="1" x14ac:dyDescent="0.35">
      <c r="B509" s="11"/>
      <c r="C509" s="9"/>
      <c r="D509" s="9"/>
      <c r="E509" s="60"/>
      <c r="F509" s="58"/>
      <c r="G509" s="58"/>
      <c r="H509" s="58"/>
      <c r="I509" s="58"/>
      <c r="J509" s="58"/>
      <c r="K509" s="58"/>
      <c r="L509" s="58"/>
      <c r="M509" s="13"/>
      <c r="P509" s="58"/>
      <c r="Q509" s="88"/>
    </row>
    <row r="510" spans="2:17" s="51" customFormat="1" x14ac:dyDescent="0.35">
      <c r="B510" s="11"/>
      <c r="C510" s="9"/>
      <c r="D510" s="9"/>
      <c r="E510" s="60"/>
      <c r="F510" s="58"/>
      <c r="G510" s="58"/>
      <c r="H510" s="58"/>
      <c r="I510" s="58"/>
      <c r="J510" s="58"/>
      <c r="K510" s="58"/>
      <c r="L510" s="58"/>
      <c r="M510" s="13"/>
      <c r="P510" s="58"/>
      <c r="Q510" s="88"/>
    </row>
    <row r="511" spans="2:17" s="51" customFormat="1" x14ac:dyDescent="0.35">
      <c r="B511" s="11"/>
      <c r="C511" s="9"/>
      <c r="D511" s="9"/>
      <c r="E511" s="60"/>
      <c r="F511" s="58"/>
      <c r="G511" s="58"/>
      <c r="H511" s="58"/>
      <c r="I511" s="58"/>
      <c r="J511" s="58"/>
      <c r="K511" s="58"/>
      <c r="L511" s="58"/>
      <c r="M511" s="13"/>
      <c r="P511" s="58"/>
      <c r="Q511" s="88"/>
    </row>
    <row r="512" spans="2:17" s="51" customFormat="1" x14ac:dyDescent="0.35">
      <c r="B512" s="11"/>
      <c r="C512" s="9"/>
      <c r="D512" s="9"/>
      <c r="E512" s="60"/>
      <c r="F512" s="58"/>
      <c r="G512" s="58"/>
      <c r="H512" s="58"/>
      <c r="I512" s="58"/>
      <c r="J512" s="58"/>
      <c r="K512" s="58"/>
      <c r="L512" s="58"/>
      <c r="M512" s="13"/>
      <c r="P512" s="58"/>
      <c r="Q512" s="88"/>
    </row>
    <row r="513" spans="2:17" s="51" customFormat="1" x14ac:dyDescent="0.35">
      <c r="B513" s="11"/>
      <c r="C513" s="9"/>
      <c r="D513" s="9"/>
      <c r="E513" s="60"/>
      <c r="F513" s="58"/>
      <c r="G513" s="58"/>
      <c r="H513" s="58"/>
      <c r="I513" s="58"/>
      <c r="J513" s="58"/>
      <c r="K513" s="58"/>
      <c r="L513" s="58"/>
      <c r="M513" s="13"/>
      <c r="P513" s="58"/>
      <c r="Q513" s="88"/>
    </row>
    <row r="514" spans="2:17" s="51" customFormat="1" x14ac:dyDescent="0.35">
      <c r="B514" s="11"/>
      <c r="C514" s="9"/>
      <c r="D514" s="9"/>
      <c r="E514" s="60"/>
      <c r="F514" s="58"/>
      <c r="G514" s="58"/>
      <c r="H514" s="58"/>
      <c r="I514" s="58"/>
      <c r="J514" s="58"/>
      <c r="K514" s="58"/>
      <c r="L514" s="58"/>
      <c r="M514" s="13"/>
      <c r="P514" s="58"/>
      <c r="Q514" s="88"/>
    </row>
    <row r="515" spans="2:17" s="51" customFormat="1" x14ac:dyDescent="0.35">
      <c r="B515" s="11"/>
      <c r="C515" s="9"/>
      <c r="D515" s="9"/>
      <c r="E515" s="60"/>
      <c r="F515" s="58"/>
      <c r="G515" s="58"/>
      <c r="H515" s="58"/>
      <c r="I515" s="58"/>
      <c r="J515" s="58"/>
      <c r="K515" s="58"/>
      <c r="L515" s="58"/>
      <c r="M515" s="13"/>
      <c r="P515" s="58"/>
      <c r="Q515" s="88"/>
    </row>
    <row r="516" spans="2:17" s="51" customFormat="1" x14ac:dyDescent="0.35">
      <c r="B516" s="11"/>
      <c r="C516" s="9"/>
      <c r="D516" s="9"/>
      <c r="E516" s="60"/>
      <c r="F516" s="58"/>
      <c r="G516" s="58"/>
      <c r="H516" s="58"/>
      <c r="I516" s="58"/>
      <c r="J516" s="58"/>
      <c r="K516" s="58"/>
      <c r="L516" s="58"/>
      <c r="M516" s="13"/>
      <c r="P516" s="58"/>
      <c r="Q516" s="88"/>
    </row>
    <row r="517" spans="2:17" s="51" customFormat="1" x14ac:dyDescent="0.35">
      <c r="B517" s="11"/>
      <c r="C517" s="9"/>
      <c r="D517" s="9"/>
      <c r="E517" s="60"/>
      <c r="F517" s="58"/>
      <c r="G517" s="58"/>
      <c r="H517" s="58"/>
      <c r="I517" s="58"/>
      <c r="J517" s="58"/>
      <c r="K517" s="58"/>
      <c r="L517" s="58"/>
      <c r="M517" s="13"/>
      <c r="P517" s="58"/>
      <c r="Q517" s="88"/>
    </row>
    <row r="518" spans="2:17" s="51" customFormat="1" x14ac:dyDescent="0.35">
      <c r="B518" s="11"/>
      <c r="C518" s="9"/>
      <c r="D518" s="9"/>
      <c r="E518" s="60"/>
      <c r="F518" s="58"/>
      <c r="G518" s="58"/>
      <c r="H518" s="58"/>
      <c r="I518" s="58"/>
      <c r="J518" s="58"/>
      <c r="K518" s="58"/>
      <c r="L518" s="58"/>
      <c r="M518" s="13"/>
      <c r="P518" s="58"/>
      <c r="Q518" s="88"/>
    </row>
    <row r="519" spans="2:17" s="51" customFormat="1" x14ac:dyDescent="0.35">
      <c r="B519" s="11"/>
      <c r="C519" s="9"/>
      <c r="D519" s="9"/>
      <c r="E519" s="60"/>
      <c r="F519" s="58"/>
      <c r="G519" s="58"/>
      <c r="H519" s="58"/>
      <c r="I519" s="58"/>
      <c r="J519" s="58"/>
      <c r="K519" s="58"/>
      <c r="L519" s="58"/>
      <c r="M519" s="13"/>
      <c r="P519" s="58"/>
      <c r="Q519" s="88"/>
    </row>
    <row r="520" spans="2:17" s="51" customFormat="1" x14ac:dyDescent="0.35">
      <c r="B520" s="11"/>
      <c r="C520" s="9"/>
      <c r="D520" s="9"/>
      <c r="E520" s="60"/>
      <c r="F520" s="58"/>
      <c r="G520" s="58"/>
      <c r="H520" s="58"/>
      <c r="I520" s="58"/>
      <c r="J520" s="58"/>
      <c r="K520" s="58"/>
      <c r="L520" s="58"/>
      <c r="M520" s="13"/>
      <c r="P520" s="58"/>
      <c r="Q520" s="88"/>
    </row>
    <row r="521" spans="2:17" s="51" customFormat="1" x14ac:dyDescent="0.35">
      <c r="B521" s="11"/>
      <c r="C521" s="9"/>
      <c r="D521" s="9"/>
      <c r="E521" s="60"/>
      <c r="F521" s="58"/>
      <c r="G521" s="58"/>
      <c r="H521" s="58"/>
      <c r="I521" s="58"/>
      <c r="J521" s="58"/>
      <c r="K521" s="58"/>
      <c r="L521" s="58"/>
      <c r="M521" s="13"/>
      <c r="P521" s="58"/>
      <c r="Q521" s="88"/>
    </row>
    <row r="522" spans="2:17" s="51" customFormat="1" x14ac:dyDescent="0.35">
      <c r="B522" s="11"/>
      <c r="C522" s="9"/>
      <c r="D522" s="9"/>
      <c r="E522" s="60"/>
      <c r="F522" s="58"/>
      <c r="G522" s="58"/>
      <c r="H522" s="58"/>
      <c r="I522" s="58"/>
      <c r="J522" s="58"/>
      <c r="K522" s="58"/>
      <c r="L522" s="58"/>
      <c r="M522" s="13"/>
      <c r="P522" s="58"/>
      <c r="Q522" s="88"/>
    </row>
    <row r="523" spans="2:17" s="51" customFormat="1" x14ac:dyDescent="0.35">
      <c r="B523" s="11"/>
      <c r="C523" s="9"/>
      <c r="D523" s="9"/>
      <c r="E523" s="60"/>
      <c r="F523" s="58"/>
      <c r="G523" s="58"/>
      <c r="H523" s="58"/>
      <c r="I523" s="58"/>
      <c r="J523" s="58"/>
      <c r="K523" s="58"/>
      <c r="L523" s="58"/>
      <c r="M523" s="13"/>
      <c r="P523" s="58"/>
      <c r="Q523" s="88"/>
    </row>
    <row r="524" spans="2:17" s="51" customFormat="1" x14ac:dyDescent="0.35">
      <c r="B524" s="11"/>
      <c r="C524" s="9"/>
      <c r="D524" s="9"/>
      <c r="E524" s="60"/>
      <c r="F524" s="58"/>
      <c r="G524" s="58"/>
      <c r="H524" s="58"/>
      <c r="I524" s="58"/>
      <c r="J524" s="58"/>
      <c r="K524" s="58"/>
      <c r="L524" s="58"/>
      <c r="M524" s="13"/>
      <c r="P524" s="58"/>
      <c r="Q524" s="88"/>
    </row>
    <row r="525" spans="2:17" s="51" customFormat="1" x14ac:dyDescent="0.35">
      <c r="B525" s="11"/>
      <c r="C525" s="9"/>
      <c r="D525" s="9"/>
      <c r="E525" s="60"/>
      <c r="F525" s="58"/>
      <c r="G525" s="58"/>
      <c r="H525" s="58"/>
      <c r="I525" s="58"/>
      <c r="J525" s="58"/>
      <c r="K525" s="58"/>
      <c r="L525" s="58"/>
      <c r="M525" s="13"/>
      <c r="P525" s="58"/>
      <c r="Q525" s="88"/>
    </row>
    <row r="526" spans="2:17" s="51" customFormat="1" x14ac:dyDescent="0.35">
      <c r="B526" s="11"/>
      <c r="C526" s="9"/>
      <c r="D526" s="9"/>
      <c r="E526" s="60"/>
      <c r="F526" s="58"/>
      <c r="G526" s="58"/>
      <c r="H526" s="58"/>
      <c r="I526" s="58"/>
      <c r="J526" s="58"/>
      <c r="K526" s="58"/>
      <c r="L526" s="58"/>
      <c r="M526" s="13"/>
      <c r="P526" s="58"/>
      <c r="Q526" s="88"/>
    </row>
    <row r="527" spans="2:17" s="51" customFormat="1" x14ac:dyDescent="0.35">
      <c r="B527" s="11"/>
      <c r="C527" s="9"/>
      <c r="D527" s="9"/>
      <c r="E527" s="60"/>
      <c r="F527" s="58"/>
      <c r="G527" s="58"/>
      <c r="H527" s="58"/>
      <c r="I527" s="58"/>
      <c r="J527" s="58"/>
      <c r="K527" s="58"/>
      <c r="L527" s="58"/>
      <c r="M527" s="13"/>
      <c r="P527" s="58"/>
      <c r="Q527" s="88"/>
    </row>
    <row r="528" spans="2:17" s="51" customFormat="1" x14ac:dyDescent="0.35">
      <c r="B528" s="11"/>
      <c r="C528" s="9"/>
      <c r="D528" s="9"/>
      <c r="E528" s="60"/>
      <c r="F528" s="58"/>
      <c r="G528" s="58"/>
      <c r="H528" s="58"/>
      <c r="I528" s="58"/>
      <c r="J528" s="58"/>
      <c r="K528" s="58"/>
      <c r="L528" s="58"/>
      <c r="M528" s="13"/>
      <c r="P528" s="58"/>
      <c r="Q528" s="88"/>
    </row>
    <row r="529" spans="2:17" s="51" customFormat="1" x14ac:dyDescent="0.35">
      <c r="B529" s="11"/>
      <c r="C529" s="9"/>
      <c r="D529" s="9"/>
      <c r="E529" s="60"/>
      <c r="F529" s="58"/>
      <c r="G529" s="58"/>
      <c r="H529" s="58"/>
      <c r="I529" s="58"/>
      <c r="J529" s="58"/>
      <c r="K529" s="58"/>
      <c r="L529" s="58"/>
      <c r="M529" s="13"/>
      <c r="P529" s="58"/>
      <c r="Q529" s="88"/>
    </row>
    <row r="530" spans="2:17" s="51" customFormat="1" x14ac:dyDescent="0.35">
      <c r="B530" s="11"/>
      <c r="C530" s="9"/>
      <c r="D530" s="9"/>
      <c r="E530" s="60"/>
      <c r="F530" s="58"/>
      <c r="G530" s="58"/>
      <c r="H530" s="58"/>
      <c r="I530" s="58"/>
      <c r="J530" s="58"/>
      <c r="K530" s="58"/>
      <c r="L530" s="58"/>
      <c r="M530" s="13"/>
      <c r="P530" s="58"/>
      <c r="Q530" s="88"/>
    </row>
    <row r="531" spans="2:17" s="51" customFormat="1" x14ac:dyDescent="0.35">
      <c r="B531" s="11"/>
      <c r="C531" s="9"/>
      <c r="D531" s="9"/>
      <c r="E531" s="60"/>
      <c r="F531" s="58"/>
      <c r="G531" s="58"/>
      <c r="H531" s="58"/>
      <c r="I531" s="58"/>
      <c r="J531" s="58"/>
      <c r="K531" s="58"/>
      <c r="L531" s="58"/>
      <c r="M531" s="13"/>
      <c r="P531" s="58"/>
      <c r="Q531" s="88"/>
    </row>
    <row r="532" spans="2:17" s="51" customFormat="1" x14ac:dyDescent="0.35">
      <c r="B532" s="11"/>
      <c r="C532" s="9"/>
      <c r="D532" s="9"/>
      <c r="E532" s="60"/>
      <c r="F532" s="58"/>
      <c r="G532" s="58"/>
      <c r="H532" s="58"/>
      <c r="I532" s="58"/>
      <c r="J532" s="58"/>
      <c r="K532" s="58"/>
      <c r="L532" s="58"/>
      <c r="M532" s="13"/>
      <c r="P532" s="58"/>
      <c r="Q532" s="88"/>
    </row>
    <row r="533" spans="2:17" s="51" customFormat="1" x14ac:dyDescent="0.35">
      <c r="B533" s="11"/>
      <c r="C533" s="9"/>
      <c r="D533" s="9"/>
      <c r="E533" s="60"/>
      <c r="F533" s="58"/>
      <c r="G533" s="58"/>
      <c r="H533" s="58"/>
      <c r="I533" s="58"/>
      <c r="J533" s="58"/>
      <c r="K533" s="58"/>
      <c r="L533" s="58"/>
      <c r="M533" s="13"/>
      <c r="P533" s="58"/>
      <c r="Q533" s="88"/>
    </row>
    <row r="534" spans="2:17" s="51" customFormat="1" x14ac:dyDescent="0.35">
      <c r="B534" s="11"/>
      <c r="C534" s="9"/>
      <c r="D534" s="9"/>
      <c r="E534" s="60"/>
      <c r="F534" s="58"/>
      <c r="G534" s="58"/>
      <c r="H534" s="58"/>
      <c r="I534" s="58"/>
      <c r="J534" s="58"/>
      <c r="K534" s="58"/>
      <c r="L534" s="58"/>
      <c r="M534" s="13"/>
      <c r="P534" s="58"/>
      <c r="Q534" s="88"/>
    </row>
    <row r="535" spans="2:17" s="51" customFormat="1" x14ac:dyDescent="0.35">
      <c r="B535" s="11"/>
      <c r="C535" s="9"/>
      <c r="D535" s="9"/>
      <c r="E535" s="60"/>
      <c r="F535" s="58"/>
      <c r="G535" s="58"/>
      <c r="H535" s="58"/>
      <c r="I535" s="58"/>
      <c r="J535" s="58"/>
      <c r="K535" s="58"/>
      <c r="L535" s="58"/>
      <c r="M535" s="13"/>
      <c r="P535" s="58"/>
      <c r="Q535" s="88"/>
    </row>
    <row r="536" spans="2:17" s="51" customFormat="1" x14ac:dyDescent="0.35">
      <c r="B536" s="11"/>
      <c r="C536" s="9"/>
      <c r="D536" s="9"/>
      <c r="E536" s="60"/>
      <c r="F536" s="58"/>
      <c r="G536" s="58"/>
      <c r="H536" s="58"/>
      <c r="I536" s="58"/>
      <c r="J536" s="58"/>
      <c r="K536" s="58"/>
      <c r="L536" s="58"/>
      <c r="M536" s="13"/>
      <c r="P536" s="58"/>
      <c r="Q536" s="88"/>
    </row>
    <row r="537" spans="2:17" s="51" customFormat="1" x14ac:dyDescent="0.35">
      <c r="B537" s="11"/>
      <c r="C537" s="9"/>
      <c r="D537" s="9"/>
      <c r="E537" s="60"/>
      <c r="F537" s="58"/>
      <c r="G537" s="58"/>
      <c r="H537" s="58"/>
      <c r="I537" s="58"/>
      <c r="J537" s="58"/>
      <c r="K537" s="58"/>
      <c r="L537" s="58"/>
      <c r="M537" s="13"/>
      <c r="P537" s="58"/>
      <c r="Q537" s="88"/>
    </row>
    <row r="538" spans="2:17" s="51" customFormat="1" x14ac:dyDescent="0.35">
      <c r="B538" s="11"/>
      <c r="C538" s="9"/>
      <c r="D538" s="9"/>
      <c r="E538" s="60"/>
      <c r="F538" s="58"/>
      <c r="G538" s="58"/>
      <c r="H538" s="58"/>
      <c r="I538" s="58"/>
      <c r="J538" s="58"/>
      <c r="K538" s="58"/>
      <c r="L538" s="58"/>
      <c r="M538" s="13"/>
      <c r="P538" s="58"/>
      <c r="Q538" s="88"/>
    </row>
    <row r="539" spans="2:17" s="51" customFormat="1" x14ac:dyDescent="0.35">
      <c r="B539" s="11"/>
      <c r="C539" s="9"/>
      <c r="D539" s="9"/>
      <c r="E539" s="60"/>
      <c r="F539" s="58"/>
      <c r="G539" s="58"/>
      <c r="H539" s="58"/>
      <c r="I539" s="58"/>
      <c r="J539" s="58"/>
      <c r="K539" s="58"/>
      <c r="L539" s="58"/>
      <c r="M539" s="13"/>
      <c r="P539" s="58"/>
      <c r="Q539" s="88"/>
    </row>
    <row r="540" spans="2:17" s="51" customFormat="1" x14ac:dyDescent="0.35">
      <c r="B540" s="11"/>
      <c r="C540" s="9"/>
      <c r="D540" s="9"/>
      <c r="E540" s="60"/>
      <c r="F540" s="58"/>
      <c r="G540" s="58"/>
      <c r="H540" s="58"/>
      <c r="I540" s="58"/>
      <c r="J540" s="58"/>
      <c r="K540" s="58"/>
      <c r="L540" s="58"/>
      <c r="M540" s="13"/>
      <c r="P540" s="58"/>
      <c r="Q540" s="88"/>
    </row>
    <row r="541" spans="2:17" s="51" customFormat="1" x14ac:dyDescent="0.35">
      <c r="B541" s="11"/>
      <c r="C541" s="9"/>
      <c r="D541" s="9"/>
      <c r="E541" s="60"/>
      <c r="F541" s="58"/>
      <c r="G541" s="58"/>
      <c r="H541" s="58"/>
      <c r="I541" s="58"/>
      <c r="J541" s="58"/>
      <c r="K541" s="58"/>
      <c r="L541" s="58"/>
      <c r="M541" s="13"/>
      <c r="P541" s="58"/>
      <c r="Q541" s="88"/>
    </row>
    <row r="542" spans="2:17" s="51" customFormat="1" x14ac:dyDescent="0.35">
      <c r="B542" s="11"/>
      <c r="C542" s="9"/>
      <c r="D542" s="9"/>
      <c r="E542" s="60"/>
      <c r="F542" s="58"/>
      <c r="G542" s="58"/>
      <c r="H542" s="58"/>
      <c r="I542" s="58"/>
      <c r="J542" s="58"/>
      <c r="K542" s="58"/>
      <c r="L542" s="58"/>
      <c r="M542" s="13"/>
      <c r="P542" s="58"/>
      <c r="Q542" s="88"/>
    </row>
    <row r="543" spans="2:17" s="51" customFormat="1" x14ac:dyDescent="0.35">
      <c r="B543" s="11"/>
      <c r="C543" s="9"/>
      <c r="D543" s="9"/>
      <c r="E543" s="60"/>
      <c r="F543" s="58"/>
      <c r="G543" s="58"/>
      <c r="H543" s="58"/>
      <c r="I543" s="58"/>
      <c r="J543" s="58"/>
      <c r="K543" s="58"/>
      <c r="L543" s="58"/>
      <c r="M543" s="13"/>
      <c r="P543" s="58"/>
      <c r="Q543" s="88"/>
    </row>
    <row r="544" spans="2:17" s="51" customFormat="1" x14ac:dyDescent="0.35">
      <c r="B544" s="11"/>
      <c r="C544" s="9"/>
      <c r="D544" s="9"/>
      <c r="E544" s="60"/>
      <c r="F544" s="58"/>
      <c r="G544" s="58"/>
      <c r="H544" s="58"/>
      <c r="I544" s="58"/>
      <c r="J544" s="58"/>
      <c r="K544" s="58"/>
      <c r="L544" s="58"/>
      <c r="M544" s="13"/>
      <c r="P544" s="58"/>
      <c r="Q544" s="88"/>
    </row>
    <row r="545" spans="2:17" s="51" customFormat="1" x14ac:dyDescent="0.35">
      <c r="B545" s="11"/>
      <c r="C545" s="9"/>
      <c r="D545" s="9"/>
      <c r="E545" s="60"/>
      <c r="F545" s="58"/>
      <c r="G545" s="58"/>
      <c r="H545" s="58"/>
      <c r="I545" s="58"/>
      <c r="J545" s="58"/>
      <c r="K545" s="58"/>
      <c r="L545" s="58"/>
      <c r="M545" s="13"/>
      <c r="P545" s="58"/>
      <c r="Q545" s="88"/>
    </row>
    <row r="546" spans="2:17" s="51" customFormat="1" x14ac:dyDescent="0.35">
      <c r="B546" s="11"/>
      <c r="C546" s="9"/>
      <c r="D546" s="9"/>
      <c r="E546" s="60"/>
      <c r="F546" s="58"/>
      <c r="G546" s="58"/>
      <c r="H546" s="58"/>
      <c r="I546" s="58"/>
      <c r="J546" s="58"/>
      <c r="K546" s="58"/>
      <c r="L546" s="58"/>
      <c r="M546" s="13"/>
      <c r="P546" s="58"/>
      <c r="Q546" s="88"/>
    </row>
    <row r="547" spans="2:17" s="51" customFormat="1" x14ac:dyDescent="0.35">
      <c r="B547" s="11"/>
      <c r="C547" s="9"/>
      <c r="D547" s="9"/>
      <c r="E547" s="60"/>
      <c r="F547" s="58"/>
      <c r="G547" s="58"/>
      <c r="H547" s="58"/>
      <c r="I547" s="58"/>
      <c r="J547" s="58"/>
      <c r="K547" s="58"/>
      <c r="L547" s="58"/>
      <c r="M547" s="13"/>
      <c r="P547" s="58"/>
      <c r="Q547" s="88"/>
    </row>
    <row r="548" spans="2:17" s="51" customFormat="1" x14ac:dyDescent="0.35">
      <c r="B548" s="11"/>
      <c r="C548" s="9"/>
      <c r="D548" s="9"/>
      <c r="E548" s="60"/>
      <c r="F548" s="58"/>
      <c r="G548" s="58"/>
      <c r="H548" s="58"/>
      <c r="I548" s="58"/>
      <c r="J548" s="58"/>
      <c r="K548" s="58"/>
      <c r="L548" s="58"/>
      <c r="M548" s="13"/>
      <c r="P548" s="58"/>
      <c r="Q548" s="88"/>
    </row>
    <row r="549" spans="2:17" s="51" customFormat="1" x14ac:dyDescent="0.35">
      <c r="B549" s="11"/>
      <c r="C549" s="9"/>
      <c r="D549" s="9"/>
      <c r="E549" s="60"/>
      <c r="F549" s="58"/>
      <c r="G549" s="58"/>
      <c r="H549" s="58"/>
      <c r="I549" s="58"/>
      <c r="J549" s="58"/>
      <c r="K549" s="58"/>
      <c r="L549" s="58"/>
      <c r="M549" s="13"/>
      <c r="P549" s="58"/>
      <c r="Q549" s="88"/>
    </row>
    <row r="550" spans="2:17" s="51" customFormat="1" x14ac:dyDescent="0.35">
      <c r="B550" s="11"/>
      <c r="C550" s="9"/>
      <c r="D550" s="9"/>
      <c r="E550" s="60"/>
      <c r="F550" s="58"/>
      <c r="G550" s="58"/>
      <c r="H550" s="58"/>
      <c r="I550" s="58"/>
      <c r="J550" s="58"/>
      <c r="K550" s="58"/>
      <c r="L550" s="58"/>
      <c r="M550" s="13"/>
      <c r="P550" s="58"/>
      <c r="Q550" s="88"/>
    </row>
    <row r="551" spans="2:17" s="51" customFormat="1" x14ac:dyDescent="0.35">
      <c r="B551" s="11"/>
      <c r="C551" s="9"/>
      <c r="D551" s="9"/>
      <c r="E551" s="60"/>
      <c r="F551" s="58"/>
      <c r="G551" s="58"/>
      <c r="H551" s="58"/>
      <c r="I551" s="58"/>
      <c r="J551" s="58"/>
      <c r="K551" s="58"/>
      <c r="L551" s="58"/>
      <c r="M551" s="13"/>
      <c r="P551" s="58"/>
      <c r="Q551" s="88"/>
    </row>
    <row r="552" spans="2:17" s="51" customFormat="1" x14ac:dyDescent="0.35">
      <c r="B552" s="11"/>
      <c r="C552" s="9"/>
      <c r="D552" s="9"/>
      <c r="E552" s="60"/>
      <c r="F552" s="58"/>
      <c r="G552" s="58"/>
      <c r="H552" s="58"/>
      <c r="I552" s="58"/>
      <c r="J552" s="58"/>
      <c r="K552" s="58"/>
      <c r="L552" s="58"/>
      <c r="M552" s="13"/>
      <c r="P552" s="58"/>
      <c r="Q552" s="88"/>
    </row>
    <row r="553" spans="2:17" s="51" customFormat="1" x14ac:dyDescent="0.35">
      <c r="B553" s="11"/>
      <c r="C553" s="9"/>
      <c r="D553" s="9"/>
      <c r="E553" s="60"/>
      <c r="F553" s="58"/>
      <c r="G553" s="58"/>
      <c r="H553" s="58"/>
      <c r="I553" s="58"/>
      <c r="J553" s="58"/>
      <c r="K553" s="58"/>
      <c r="L553" s="58"/>
      <c r="M553" s="13"/>
      <c r="P553" s="58"/>
      <c r="Q553" s="88"/>
    </row>
    <row r="554" spans="2:17" s="51" customFormat="1" x14ac:dyDescent="0.35">
      <c r="B554" s="11"/>
      <c r="C554" s="9"/>
      <c r="D554" s="9"/>
      <c r="E554" s="60"/>
      <c r="F554" s="58"/>
      <c r="G554" s="58"/>
      <c r="H554" s="58"/>
      <c r="I554" s="58"/>
      <c r="J554" s="58"/>
      <c r="K554" s="58"/>
      <c r="L554" s="58"/>
      <c r="M554" s="13"/>
      <c r="P554" s="58"/>
      <c r="Q554" s="88"/>
    </row>
    <row r="555" spans="2:17" s="51" customFormat="1" x14ac:dyDescent="0.35">
      <c r="B555" s="11"/>
      <c r="C555" s="9"/>
      <c r="D555" s="9"/>
      <c r="E555" s="60"/>
      <c r="F555" s="58"/>
      <c r="G555" s="58"/>
      <c r="H555" s="58"/>
      <c r="I555" s="58"/>
      <c r="J555" s="58"/>
      <c r="K555" s="58"/>
      <c r="L555" s="58"/>
      <c r="M555" s="13"/>
      <c r="P555" s="58"/>
      <c r="Q555" s="88"/>
    </row>
    <row r="556" spans="2:17" s="51" customFormat="1" x14ac:dyDescent="0.35">
      <c r="B556" s="11"/>
      <c r="C556" s="9"/>
      <c r="D556" s="9"/>
      <c r="E556" s="60"/>
      <c r="F556" s="58"/>
      <c r="G556" s="58"/>
      <c r="H556" s="58"/>
      <c r="I556" s="58"/>
      <c r="J556" s="58"/>
      <c r="K556" s="58"/>
      <c r="L556" s="58"/>
      <c r="M556" s="13"/>
      <c r="P556" s="58"/>
      <c r="Q556" s="88"/>
    </row>
    <row r="557" spans="2:17" s="51" customFormat="1" x14ac:dyDescent="0.35">
      <c r="B557" s="11"/>
      <c r="C557" s="9"/>
      <c r="D557" s="9"/>
      <c r="E557" s="60"/>
      <c r="F557" s="58"/>
      <c r="G557" s="58"/>
      <c r="H557" s="58"/>
      <c r="I557" s="58"/>
      <c r="J557" s="58"/>
      <c r="K557" s="58"/>
      <c r="L557" s="58"/>
      <c r="M557" s="13"/>
      <c r="P557" s="58"/>
      <c r="Q557" s="88"/>
    </row>
    <row r="558" spans="2:17" s="51" customFormat="1" x14ac:dyDescent="0.35">
      <c r="B558" s="11"/>
      <c r="C558" s="9"/>
      <c r="D558" s="9"/>
      <c r="E558" s="60"/>
      <c r="F558" s="58"/>
      <c r="G558" s="58"/>
      <c r="H558" s="58"/>
      <c r="I558" s="58"/>
      <c r="J558" s="58"/>
      <c r="K558" s="58"/>
      <c r="L558" s="58"/>
      <c r="M558" s="13"/>
      <c r="P558" s="58"/>
      <c r="Q558" s="88"/>
    </row>
    <row r="559" spans="2:17" s="51" customFormat="1" x14ac:dyDescent="0.35">
      <c r="B559" s="11"/>
      <c r="C559" s="9"/>
      <c r="D559" s="9"/>
      <c r="E559" s="60"/>
      <c r="F559" s="58"/>
      <c r="G559" s="58"/>
      <c r="H559" s="58"/>
      <c r="I559" s="58"/>
      <c r="J559" s="58"/>
      <c r="K559" s="58"/>
      <c r="L559" s="58"/>
      <c r="M559" s="13"/>
      <c r="P559" s="58"/>
      <c r="Q559" s="88"/>
    </row>
    <row r="560" spans="2:17" s="51" customFormat="1" x14ac:dyDescent="0.35">
      <c r="B560" s="11"/>
      <c r="C560" s="9"/>
      <c r="D560" s="9"/>
      <c r="E560" s="60"/>
      <c r="F560" s="58"/>
      <c r="G560" s="58"/>
      <c r="H560" s="58"/>
      <c r="I560" s="58"/>
      <c r="J560" s="58"/>
      <c r="K560" s="58"/>
      <c r="L560" s="58"/>
      <c r="M560" s="13"/>
      <c r="P560" s="58"/>
      <c r="Q560" s="88"/>
    </row>
    <row r="561" spans="2:17" s="51" customFormat="1" x14ac:dyDescent="0.35">
      <c r="B561" s="11"/>
      <c r="C561" s="9"/>
      <c r="D561" s="9"/>
      <c r="E561" s="60"/>
      <c r="F561" s="58"/>
      <c r="G561" s="58"/>
      <c r="H561" s="58"/>
      <c r="I561" s="58"/>
      <c r="J561" s="58"/>
      <c r="K561" s="58"/>
      <c r="L561" s="58"/>
      <c r="M561" s="13"/>
      <c r="P561" s="58"/>
      <c r="Q561" s="88"/>
    </row>
    <row r="562" spans="2:17" s="51" customFormat="1" x14ac:dyDescent="0.35">
      <c r="B562" s="11"/>
      <c r="C562" s="9"/>
      <c r="D562" s="9"/>
      <c r="E562" s="60"/>
      <c r="F562" s="58"/>
      <c r="G562" s="58"/>
      <c r="H562" s="58"/>
      <c r="I562" s="58"/>
      <c r="J562" s="58"/>
      <c r="K562" s="58"/>
      <c r="L562" s="58"/>
      <c r="M562" s="13"/>
      <c r="P562" s="58"/>
      <c r="Q562" s="88"/>
    </row>
    <row r="563" spans="2:17" s="51" customFormat="1" x14ac:dyDescent="0.35">
      <c r="B563" s="11"/>
      <c r="C563" s="9"/>
      <c r="D563" s="9"/>
      <c r="E563" s="60"/>
      <c r="F563" s="58"/>
      <c r="G563" s="58"/>
      <c r="H563" s="58"/>
      <c r="I563" s="58"/>
      <c r="J563" s="58"/>
      <c r="K563" s="58"/>
      <c r="L563" s="58"/>
      <c r="M563" s="13"/>
      <c r="P563" s="58"/>
      <c r="Q563" s="88"/>
    </row>
    <row r="564" spans="2:17" s="51" customFormat="1" x14ac:dyDescent="0.35">
      <c r="B564" s="11"/>
      <c r="C564" s="9"/>
      <c r="D564" s="9"/>
      <c r="E564" s="60"/>
      <c r="F564" s="58"/>
      <c r="G564" s="58"/>
      <c r="H564" s="58"/>
      <c r="I564" s="58"/>
      <c r="J564" s="58"/>
      <c r="K564" s="58"/>
      <c r="L564" s="58"/>
      <c r="M564" s="13"/>
      <c r="P564" s="58"/>
      <c r="Q564" s="88"/>
    </row>
    <row r="565" spans="2:17" s="51" customFormat="1" x14ac:dyDescent="0.35">
      <c r="B565" s="11"/>
      <c r="C565" s="9"/>
      <c r="D565" s="9"/>
      <c r="E565" s="60"/>
      <c r="F565" s="58"/>
      <c r="G565" s="58"/>
      <c r="H565" s="58"/>
      <c r="I565" s="58"/>
      <c r="J565" s="58"/>
      <c r="K565" s="58"/>
      <c r="L565" s="58"/>
      <c r="M565" s="13"/>
      <c r="P565" s="58"/>
      <c r="Q565" s="88"/>
    </row>
    <row r="566" spans="2:17" s="51" customFormat="1" x14ac:dyDescent="0.35">
      <c r="B566" s="11"/>
      <c r="C566" s="9"/>
      <c r="D566" s="9"/>
      <c r="E566" s="60"/>
      <c r="F566" s="58"/>
      <c r="G566" s="58"/>
      <c r="H566" s="58"/>
      <c r="I566" s="58"/>
      <c r="J566" s="58"/>
      <c r="K566" s="58"/>
      <c r="L566" s="58"/>
      <c r="M566" s="13"/>
      <c r="P566" s="58"/>
      <c r="Q566" s="88"/>
    </row>
    <row r="567" spans="2:17" s="51" customFormat="1" x14ac:dyDescent="0.35">
      <c r="B567" s="11"/>
      <c r="C567" s="9"/>
      <c r="D567" s="9"/>
      <c r="E567" s="60"/>
      <c r="F567" s="58"/>
      <c r="G567" s="58"/>
      <c r="H567" s="58"/>
      <c r="I567" s="58"/>
      <c r="J567" s="58"/>
      <c r="K567" s="58"/>
      <c r="L567" s="58"/>
      <c r="M567" s="13"/>
      <c r="P567" s="58"/>
      <c r="Q567" s="88"/>
    </row>
    <row r="568" spans="2:17" s="51" customFormat="1" x14ac:dyDescent="0.35">
      <c r="B568" s="11"/>
      <c r="C568" s="9"/>
      <c r="D568" s="9"/>
      <c r="E568" s="60"/>
      <c r="F568" s="58"/>
      <c r="G568" s="58"/>
      <c r="H568" s="58"/>
      <c r="I568" s="58"/>
      <c r="J568" s="58"/>
      <c r="K568" s="58"/>
      <c r="L568" s="58"/>
      <c r="M568" s="13"/>
      <c r="P568" s="58"/>
      <c r="Q568" s="88"/>
    </row>
    <row r="569" spans="2:17" s="51" customFormat="1" x14ac:dyDescent="0.35">
      <c r="B569" s="11"/>
      <c r="C569" s="9"/>
      <c r="D569" s="9"/>
      <c r="E569" s="60"/>
      <c r="F569" s="58"/>
      <c r="G569" s="58"/>
      <c r="H569" s="58"/>
      <c r="I569" s="58"/>
      <c r="J569" s="58"/>
      <c r="K569" s="58"/>
      <c r="L569" s="58"/>
      <c r="M569" s="13"/>
      <c r="P569" s="58"/>
      <c r="Q569" s="88"/>
    </row>
    <row r="570" spans="2:17" s="51" customFormat="1" x14ac:dyDescent="0.35">
      <c r="B570" s="11"/>
      <c r="C570" s="9"/>
      <c r="D570" s="9"/>
      <c r="E570" s="60"/>
      <c r="F570" s="58"/>
      <c r="G570" s="58"/>
      <c r="H570" s="58"/>
      <c r="I570" s="58"/>
      <c r="J570" s="58"/>
      <c r="K570" s="58"/>
      <c r="L570" s="58"/>
      <c r="M570" s="13"/>
      <c r="P570" s="58"/>
      <c r="Q570" s="88"/>
    </row>
    <row r="571" spans="2:17" s="51" customFormat="1" x14ac:dyDescent="0.35">
      <c r="B571" s="11"/>
      <c r="C571" s="9"/>
      <c r="D571" s="9"/>
      <c r="E571" s="60"/>
      <c r="F571" s="58"/>
      <c r="G571" s="58"/>
      <c r="H571" s="58"/>
      <c r="I571" s="58"/>
      <c r="J571" s="58"/>
      <c r="K571" s="58"/>
      <c r="L571" s="58"/>
      <c r="M571" s="13"/>
      <c r="P571" s="58"/>
      <c r="Q571" s="88"/>
    </row>
    <row r="572" spans="2:17" s="51" customFormat="1" x14ac:dyDescent="0.35">
      <c r="B572" s="11"/>
      <c r="C572" s="9"/>
      <c r="D572" s="9"/>
      <c r="E572" s="60"/>
      <c r="F572" s="58"/>
      <c r="G572" s="58"/>
      <c r="H572" s="58"/>
      <c r="I572" s="58"/>
      <c r="J572" s="58"/>
      <c r="K572" s="58"/>
      <c r="L572" s="58"/>
      <c r="M572" s="13"/>
      <c r="P572" s="58"/>
      <c r="Q572" s="88"/>
    </row>
    <row r="573" spans="2:17" s="51" customFormat="1" x14ac:dyDescent="0.35">
      <c r="B573" s="11"/>
      <c r="C573" s="9"/>
      <c r="D573" s="9"/>
      <c r="E573" s="60"/>
      <c r="F573" s="58"/>
      <c r="G573" s="58"/>
      <c r="H573" s="58"/>
      <c r="I573" s="58"/>
      <c r="J573" s="58"/>
      <c r="K573" s="58"/>
      <c r="L573" s="58"/>
      <c r="M573" s="13"/>
      <c r="P573" s="58"/>
      <c r="Q573" s="88"/>
    </row>
    <row r="574" spans="2:17" s="51" customFormat="1" x14ac:dyDescent="0.35">
      <c r="B574" s="11"/>
      <c r="C574" s="9"/>
      <c r="D574" s="9"/>
      <c r="E574" s="60"/>
      <c r="F574" s="58"/>
      <c r="G574" s="58"/>
      <c r="H574" s="58"/>
      <c r="I574" s="58"/>
      <c r="J574" s="58"/>
      <c r="K574" s="58"/>
      <c r="L574" s="58"/>
      <c r="M574" s="13"/>
      <c r="P574" s="58"/>
      <c r="Q574" s="88"/>
    </row>
    <row r="575" spans="2:17" s="51" customFormat="1" x14ac:dyDescent="0.35">
      <c r="B575" s="11"/>
      <c r="C575" s="9"/>
      <c r="D575" s="9"/>
      <c r="E575" s="60"/>
      <c r="F575" s="58"/>
      <c r="G575" s="58"/>
      <c r="H575" s="58"/>
      <c r="I575" s="58"/>
      <c r="J575" s="58"/>
      <c r="K575" s="58"/>
      <c r="L575" s="58"/>
      <c r="M575" s="13"/>
      <c r="P575" s="58"/>
      <c r="Q575" s="88"/>
    </row>
    <row r="576" spans="2:17" s="51" customFormat="1" x14ac:dyDescent="0.35">
      <c r="B576" s="11"/>
      <c r="C576" s="9"/>
      <c r="D576" s="9"/>
      <c r="E576" s="60"/>
      <c r="F576" s="58"/>
      <c r="G576" s="58"/>
      <c r="H576" s="58"/>
      <c r="I576" s="58"/>
      <c r="J576" s="58"/>
      <c r="K576" s="58"/>
      <c r="L576" s="58"/>
      <c r="M576" s="13"/>
      <c r="P576" s="58"/>
      <c r="Q576" s="88"/>
    </row>
    <row r="577" spans="2:17" s="51" customFormat="1" x14ac:dyDescent="0.35">
      <c r="B577" s="11"/>
      <c r="C577" s="9"/>
      <c r="D577" s="9"/>
      <c r="E577" s="60"/>
      <c r="F577" s="58"/>
      <c r="G577" s="58"/>
      <c r="H577" s="58"/>
      <c r="I577" s="58"/>
      <c r="J577" s="58"/>
      <c r="K577" s="58"/>
      <c r="L577" s="58"/>
      <c r="M577" s="13"/>
      <c r="P577" s="58"/>
      <c r="Q577" s="88"/>
    </row>
    <row r="578" spans="2:17" s="51" customFormat="1" x14ac:dyDescent="0.35">
      <c r="B578" s="11"/>
      <c r="C578" s="9"/>
      <c r="D578" s="9"/>
      <c r="E578" s="60"/>
      <c r="F578" s="58"/>
      <c r="G578" s="58"/>
      <c r="H578" s="58"/>
      <c r="I578" s="58"/>
      <c r="J578" s="58"/>
      <c r="K578" s="58"/>
      <c r="L578" s="58"/>
      <c r="M578" s="13"/>
      <c r="P578" s="58"/>
      <c r="Q578" s="88"/>
    </row>
    <row r="579" spans="2:17" s="51" customFormat="1" x14ac:dyDescent="0.35">
      <c r="B579" s="11"/>
      <c r="C579" s="9"/>
      <c r="D579" s="9"/>
      <c r="E579" s="60"/>
      <c r="F579" s="58"/>
      <c r="G579" s="58"/>
      <c r="H579" s="58"/>
      <c r="I579" s="58"/>
      <c r="J579" s="58"/>
      <c r="K579" s="58"/>
      <c r="L579" s="58"/>
      <c r="M579" s="13"/>
      <c r="P579" s="58"/>
      <c r="Q579" s="88"/>
    </row>
    <row r="580" spans="2:17" s="51" customFormat="1" x14ac:dyDescent="0.35">
      <c r="B580" s="11"/>
      <c r="C580" s="9"/>
      <c r="D580" s="9"/>
      <c r="E580" s="60"/>
      <c r="F580" s="58"/>
      <c r="G580" s="58"/>
      <c r="H580" s="58"/>
      <c r="I580" s="58"/>
      <c r="J580" s="58"/>
      <c r="K580" s="58"/>
      <c r="L580" s="58"/>
      <c r="M580" s="13"/>
      <c r="P580" s="58"/>
      <c r="Q580" s="88"/>
    </row>
    <row r="581" spans="2:17" s="51" customFormat="1" x14ac:dyDescent="0.35">
      <c r="B581" s="11"/>
      <c r="C581" s="9"/>
      <c r="D581" s="9"/>
      <c r="E581" s="60"/>
      <c r="F581" s="58"/>
      <c r="G581" s="58"/>
      <c r="H581" s="58"/>
      <c r="I581" s="58"/>
      <c r="J581" s="58"/>
      <c r="K581" s="58"/>
      <c r="L581" s="58"/>
      <c r="M581" s="13"/>
      <c r="P581" s="58"/>
      <c r="Q581" s="88"/>
    </row>
    <row r="582" spans="2:17" s="51" customFormat="1" x14ac:dyDescent="0.35">
      <c r="B582" s="11"/>
      <c r="C582" s="9"/>
      <c r="D582" s="9"/>
      <c r="E582" s="60"/>
      <c r="F582" s="58"/>
      <c r="G582" s="58"/>
      <c r="H582" s="58"/>
      <c r="I582" s="58"/>
      <c r="J582" s="58"/>
      <c r="K582" s="58"/>
      <c r="L582" s="58"/>
      <c r="M582" s="13"/>
      <c r="P582" s="58"/>
      <c r="Q582" s="88"/>
    </row>
    <row r="583" spans="2:17" s="51" customFormat="1" x14ac:dyDescent="0.35">
      <c r="B583" s="11"/>
      <c r="C583" s="9"/>
      <c r="D583" s="9"/>
      <c r="E583" s="60"/>
      <c r="F583" s="58"/>
      <c r="G583" s="58"/>
      <c r="H583" s="58"/>
      <c r="I583" s="58"/>
      <c r="J583" s="58"/>
      <c r="K583" s="58"/>
      <c r="L583" s="58"/>
      <c r="M583" s="13"/>
      <c r="P583" s="58"/>
      <c r="Q583" s="88"/>
    </row>
    <row r="584" spans="2:17" s="51" customFormat="1" x14ac:dyDescent="0.35">
      <c r="B584" s="11"/>
      <c r="C584" s="9"/>
      <c r="D584" s="9"/>
      <c r="E584" s="60"/>
      <c r="F584" s="58"/>
      <c r="G584" s="58"/>
      <c r="H584" s="58"/>
      <c r="I584" s="58"/>
      <c r="J584" s="58"/>
      <c r="K584" s="58"/>
      <c r="L584" s="58"/>
      <c r="M584" s="13"/>
      <c r="P584" s="58"/>
      <c r="Q584" s="88"/>
    </row>
    <row r="585" spans="2:17" s="51" customFormat="1" x14ac:dyDescent="0.35">
      <c r="B585" s="11"/>
      <c r="C585" s="9"/>
      <c r="D585" s="9"/>
      <c r="E585" s="60"/>
      <c r="F585" s="58"/>
      <c r="G585" s="58"/>
      <c r="H585" s="58"/>
      <c r="I585" s="58"/>
      <c r="J585" s="58"/>
      <c r="K585" s="58"/>
      <c r="L585" s="58"/>
      <c r="M585" s="13"/>
      <c r="P585" s="58"/>
      <c r="Q585" s="88"/>
    </row>
    <row r="586" spans="2:17" s="51" customFormat="1" x14ac:dyDescent="0.35">
      <c r="B586" s="11"/>
      <c r="C586" s="9"/>
      <c r="D586" s="9"/>
      <c r="E586" s="60"/>
      <c r="F586" s="58"/>
      <c r="G586" s="58"/>
      <c r="H586" s="58"/>
      <c r="I586" s="58"/>
      <c r="J586" s="58"/>
      <c r="K586" s="58"/>
      <c r="L586" s="58"/>
      <c r="M586" s="13"/>
      <c r="P586" s="58"/>
      <c r="Q586" s="88"/>
    </row>
    <row r="587" spans="2:17" s="51" customFormat="1" x14ac:dyDescent="0.35">
      <c r="B587" s="11"/>
      <c r="C587" s="9"/>
      <c r="D587" s="9"/>
      <c r="E587" s="60"/>
      <c r="F587" s="58"/>
      <c r="G587" s="58"/>
      <c r="H587" s="58"/>
      <c r="I587" s="58"/>
      <c r="J587" s="58"/>
      <c r="K587" s="58"/>
      <c r="L587" s="58"/>
      <c r="M587" s="13"/>
      <c r="P587" s="58"/>
      <c r="Q587" s="88"/>
    </row>
    <row r="588" spans="2:17" s="51" customFormat="1" x14ac:dyDescent="0.35">
      <c r="B588" s="11"/>
      <c r="C588" s="9"/>
      <c r="D588" s="9"/>
      <c r="E588" s="60"/>
      <c r="F588" s="58"/>
      <c r="G588" s="58"/>
      <c r="H588" s="58"/>
      <c r="I588" s="58"/>
      <c r="J588" s="58"/>
      <c r="K588" s="58"/>
      <c r="L588" s="58"/>
      <c r="M588" s="13"/>
      <c r="P588" s="58"/>
      <c r="Q588" s="88"/>
    </row>
    <row r="589" spans="2:17" s="51" customFormat="1" x14ac:dyDescent="0.35">
      <c r="B589" s="11"/>
      <c r="C589" s="9"/>
      <c r="D589" s="9"/>
      <c r="E589" s="60"/>
      <c r="F589" s="58"/>
      <c r="G589" s="58"/>
      <c r="H589" s="58"/>
      <c r="I589" s="58"/>
      <c r="J589" s="58"/>
      <c r="K589" s="58"/>
      <c r="L589" s="58"/>
      <c r="M589" s="13"/>
      <c r="P589" s="58"/>
      <c r="Q589" s="88"/>
    </row>
    <row r="590" spans="2:17" s="51" customFormat="1" x14ac:dyDescent="0.35">
      <c r="B590" s="11"/>
      <c r="C590" s="9"/>
      <c r="D590" s="9"/>
      <c r="E590" s="60"/>
      <c r="F590" s="58"/>
      <c r="G590" s="58"/>
      <c r="H590" s="58"/>
      <c r="I590" s="58"/>
      <c r="J590" s="58"/>
      <c r="K590" s="58"/>
      <c r="L590" s="58"/>
      <c r="M590" s="13"/>
      <c r="P590" s="58"/>
      <c r="Q590" s="88"/>
    </row>
    <row r="591" spans="2:17" s="51" customFormat="1" x14ac:dyDescent="0.35">
      <c r="B591" s="11"/>
      <c r="C591" s="9"/>
      <c r="D591" s="9"/>
      <c r="E591" s="60"/>
      <c r="F591" s="58"/>
      <c r="G591" s="58"/>
      <c r="H591" s="58"/>
      <c r="I591" s="58"/>
      <c r="J591" s="58"/>
      <c r="K591" s="58"/>
      <c r="L591" s="58"/>
      <c r="M591" s="13"/>
      <c r="P591" s="58"/>
      <c r="Q591" s="88"/>
    </row>
    <row r="592" spans="2:17" s="51" customFormat="1" x14ac:dyDescent="0.35">
      <c r="B592" s="11"/>
      <c r="C592" s="9"/>
      <c r="D592" s="9"/>
      <c r="E592" s="60"/>
      <c r="F592" s="58"/>
      <c r="G592" s="58"/>
      <c r="H592" s="58"/>
      <c r="I592" s="58"/>
      <c r="J592" s="58"/>
      <c r="K592" s="58"/>
      <c r="L592" s="58"/>
      <c r="M592" s="13"/>
      <c r="P592" s="58"/>
      <c r="Q592" s="88"/>
    </row>
    <row r="593" spans="2:17" s="51" customFormat="1" x14ac:dyDescent="0.35">
      <c r="B593" s="11"/>
      <c r="C593" s="9"/>
      <c r="D593" s="9"/>
      <c r="E593" s="60"/>
      <c r="F593" s="58"/>
      <c r="G593" s="58"/>
      <c r="H593" s="58"/>
      <c r="I593" s="58"/>
      <c r="J593" s="58"/>
      <c r="K593" s="58"/>
      <c r="L593" s="58"/>
      <c r="M593" s="13"/>
      <c r="P593" s="58"/>
      <c r="Q593" s="88"/>
    </row>
    <row r="594" spans="2:17" s="51" customFormat="1" x14ac:dyDescent="0.35">
      <c r="B594" s="11"/>
      <c r="C594" s="9"/>
      <c r="D594" s="9"/>
      <c r="E594" s="60"/>
      <c r="F594" s="58"/>
      <c r="G594" s="58"/>
      <c r="H594" s="58"/>
      <c r="I594" s="58"/>
      <c r="J594" s="58"/>
      <c r="K594" s="58"/>
      <c r="L594" s="58"/>
      <c r="M594" s="13"/>
      <c r="P594" s="58"/>
      <c r="Q594" s="88"/>
    </row>
    <row r="595" spans="2:17" s="51" customFormat="1" x14ac:dyDescent="0.35">
      <c r="B595" s="11"/>
      <c r="C595" s="9"/>
      <c r="D595" s="9"/>
      <c r="E595" s="60"/>
      <c r="F595" s="58"/>
      <c r="G595" s="58"/>
      <c r="H595" s="58"/>
      <c r="I595" s="58"/>
      <c r="J595" s="58"/>
      <c r="K595" s="58"/>
      <c r="L595" s="58"/>
      <c r="M595" s="13"/>
      <c r="P595" s="58"/>
      <c r="Q595" s="88"/>
    </row>
    <row r="596" spans="2:17" s="51" customFormat="1" x14ac:dyDescent="0.35">
      <c r="B596" s="11"/>
      <c r="C596" s="9"/>
      <c r="D596" s="9"/>
      <c r="E596" s="60"/>
      <c r="F596" s="58"/>
      <c r="G596" s="58"/>
      <c r="H596" s="58"/>
      <c r="I596" s="58"/>
      <c r="J596" s="58"/>
      <c r="K596" s="58"/>
      <c r="L596" s="58"/>
      <c r="M596" s="13"/>
      <c r="P596" s="58"/>
      <c r="Q596" s="88"/>
    </row>
    <row r="597" spans="2:17" s="51" customFormat="1" x14ac:dyDescent="0.35">
      <c r="B597" s="11"/>
      <c r="C597" s="9"/>
      <c r="D597" s="9"/>
      <c r="E597" s="60"/>
      <c r="F597" s="58"/>
      <c r="G597" s="58"/>
      <c r="H597" s="58"/>
      <c r="I597" s="58"/>
      <c r="J597" s="58"/>
      <c r="K597" s="58"/>
      <c r="L597" s="58"/>
      <c r="M597" s="13"/>
      <c r="P597" s="58"/>
      <c r="Q597" s="88"/>
    </row>
    <row r="598" spans="2:17" s="51" customFormat="1" x14ac:dyDescent="0.35">
      <c r="B598" s="11"/>
      <c r="C598" s="9"/>
      <c r="D598" s="9"/>
      <c r="E598" s="60"/>
      <c r="F598" s="58"/>
      <c r="G598" s="58"/>
      <c r="H598" s="58"/>
      <c r="I598" s="58"/>
      <c r="J598" s="58"/>
      <c r="K598" s="58"/>
      <c r="L598" s="58"/>
      <c r="M598" s="13"/>
      <c r="P598" s="58"/>
      <c r="Q598" s="88"/>
    </row>
    <row r="599" spans="2:17" s="51" customFormat="1" x14ac:dyDescent="0.35">
      <c r="B599" s="11"/>
      <c r="C599" s="9"/>
      <c r="D599" s="9"/>
      <c r="E599" s="60"/>
      <c r="F599" s="58"/>
      <c r="G599" s="58"/>
      <c r="H599" s="58"/>
      <c r="I599" s="58"/>
      <c r="J599" s="58"/>
      <c r="K599" s="58"/>
      <c r="L599" s="58"/>
      <c r="M599" s="13"/>
      <c r="P599" s="58"/>
      <c r="Q599" s="88"/>
    </row>
    <row r="600" spans="2:17" s="51" customFormat="1" x14ac:dyDescent="0.35">
      <c r="B600" s="11"/>
      <c r="C600" s="9"/>
      <c r="D600" s="9"/>
      <c r="E600" s="60"/>
      <c r="F600" s="58"/>
      <c r="G600" s="58"/>
      <c r="H600" s="58"/>
      <c r="I600" s="58"/>
      <c r="J600" s="58"/>
      <c r="K600" s="58"/>
      <c r="L600" s="58"/>
      <c r="M600" s="13"/>
      <c r="P600" s="58"/>
      <c r="Q600" s="88"/>
    </row>
    <row r="601" spans="2:17" s="51" customFormat="1" x14ac:dyDescent="0.35">
      <c r="B601" s="11"/>
      <c r="C601" s="9"/>
      <c r="D601" s="9"/>
      <c r="E601" s="60"/>
      <c r="F601" s="58"/>
      <c r="G601" s="58"/>
      <c r="H601" s="58"/>
      <c r="I601" s="58"/>
      <c r="J601" s="58"/>
      <c r="K601" s="58"/>
      <c r="L601" s="58"/>
      <c r="M601" s="13"/>
      <c r="P601" s="58"/>
      <c r="Q601" s="88"/>
    </row>
    <row r="602" spans="2:17" s="51" customFormat="1" x14ac:dyDescent="0.35">
      <c r="B602" s="11"/>
      <c r="C602" s="9"/>
      <c r="D602" s="9"/>
      <c r="E602" s="60"/>
      <c r="F602" s="58"/>
      <c r="G602" s="58"/>
      <c r="H602" s="58"/>
      <c r="I602" s="58"/>
      <c r="J602" s="58"/>
      <c r="K602" s="58"/>
      <c r="L602" s="58"/>
      <c r="M602" s="13"/>
      <c r="P602" s="58"/>
      <c r="Q602" s="88"/>
    </row>
    <row r="603" spans="2:17" s="51" customFormat="1" x14ac:dyDescent="0.35">
      <c r="B603" s="11"/>
      <c r="C603" s="9"/>
      <c r="D603" s="9"/>
      <c r="E603" s="60"/>
      <c r="F603" s="58"/>
      <c r="G603" s="58"/>
      <c r="H603" s="58"/>
      <c r="I603" s="58"/>
      <c r="J603" s="58"/>
      <c r="K603" s="58"/>
      <c r="L603" s="58"/>
      <c r="M603" s="13"/>
      <c r="P603" s="58"/>
      <c r="Q603" s="88"/>
    </row>
    <row r="604" spans="2:17" s="51" customFormat="1" x14ac:dyDescent="0.35">
      <c r="B604" s="11"/>
      <c r="C604" s="9"/>
      <c r="D604" s="9"/>
      <c r="E604" s="60"/>
      <c r="F604" s="58"/>
      <c r="G604" s="58"/>
      <c r="H604" s="58"/>
      <c r="I604" s="58"/>
      <c r="J604" s="58"/>
      <c r="K604" s="58"/>
      <c r="L604" s="58"/>
      <c r="M604" s="13"/>
      <c r="P604" s="58"/>
      <c r="Q604" s="88"/>
    </row>
    <row r="605" spans="2:17" s="51" customFormat="1" x14ac:dyDescent="0.35">
      <c r="B605" s="11"/>
      <c r="C605" s="9"/>
      <c r="D605" s="9"/>
      <c r="E605" s="60"/>
      <c r="F605" s="58"/>
      <c r="G605" s="58"/>
      <c r="H605" s="58"/>
      <c r="I605" s="58"/>
      <c r="J605" s="58"/>
      <c r="K605" s="58"/>
      <c r="L605" s="58"/>
      <c r="M605" s="13"/>
      <c r="P605" s="58"/>
      <c r="Q605" s="88"/>
    </row>
    <row r="606" spans="2:17" s="51" customFormat="1" x14ac:dyDescent="0.35">
      <c r="B606" s="11"/>
      <c r="C606" s="9"/>
      <c r="D606" s="9"/>
      <c r="E606" s="60"/>
      <c r="F606" s="58"/>
      <c r="G606" s="58"/>
      <c r="H606" s="58"/>
      <c r="I606" s="58"/>
      <c r="J606" s="58"/>
      <c r="K606" s="58"/>
      <c r="L606" s="58"/>
      <c r="M606" s="13"/>
      <c r="P606" s="58"/>
      <c r="Q606" s="88"/>
    </row>
    <row r="607" spans="2:17" s="51" customFormat="1" x14ac:dyDescent="0.35">
      <c r="B607" s="11"/>
      <c r="C607" s="9"/>
      <c r="D607" s="9"/>
      <c r="E607" s="60"/>
      <c r="F607" s="58"/>
      <c r="G607" s="58"/>
      <c r="H607" s="58"/>
      <c r="I607" s="58"/>
      <c r="J607" s="58"/>
      <c r="K607" s="58"/>
      <c r="L607" s="58"/>
      <c r="M607" s="13"/>
      <c r="P607" s="58"/>
      <c r="Q607" s="88"/>
    </row>
    <row r="608" spans="2:17" s="51" customFormat="1" x14ac:dyDescent="0.35">
      <c r="B608" s="11"/>
      <c r="C608" s="9"/>
      <c r="D608" s="9"/>
      <c r="E608" s="60"/>
      <c r="F608" s="58"/>
      <c r="G608" s="58"/>
      <c r="H608" s="58"/>
      <c r="I608" s="58"/>
      <c r="J608" s="58"/>
      <c r="K608" s="58"/>
      <c r="L608" s="58"/>
      <c r="M608" s="13"/>
      <c r="P608" s="58"/>
      <c r="Q608" s="88"/>
    </row>
    <row r="609" spans="2:17" s="51" customFormat="1" x14ac:dyDescent="0.35">
      <c r="B609" s="11"/>
      <c r="C609" s="9"/>
      <c r="D609" s="9"/>
      <c r="E609" s="60"/>
      <c r="F609" s="58"/>
      <c r="G609" s="58"/>
      <c r="H609" s="58"/>
      <c r="I609" s="58"/>
      <c r="J609" s="58"/>
      <c r="K609" s="58"/>
      <c r="L609" s="58"/>
      <c r="M609" s="13"/>
      <c r="P609" s="58"/>
      <c r="Q609" s="88"/>
    </row>
    <row r="610" spans="2:17" s="51" customFormat="1" x14ac:dyDescent="0.35">
      <c r="B610" s="11"/>
      <c r="C610" s="9"/>
      <c r="D610" s="9"/>
      <c r="E610" s="60"/>
      <c r="F610" s="58"/>
      <c r="G610" s="58"/>
      <c r="H610" s="58"/>
      <c r="I610" s="58"/>
      <c r="J610" s="58"/>
      <c r="K610" s="58"/>
      <c r="L610" s="58"/>
      <c r="M610" s="13"/>
      <c r="P610" s="58"/>
      <c r="Q610" s="88"/>
    </row>
    <row r="611" spans="2:17" s="51" customFormat="1" x14ac:dyDescent="0.35">
      <c r="B611" s="11"/>
      <c r="C611" s="9"/>
      <c r="D611" s="9"/>
      <c r="E611" s="60"/>
      <c r="F611" s="58"/>
      <c r="G611" s="58"/>
      <c r="H611" s="58"/>
      <c r="I611" s="58"/>
      <c r="J611" s="58"/>
      <c r="K611" s="58"/>
      <c r="L611" s="58"/>
      <c r="M611" s="13"/>
      <c r="P611" s="58"/>
      <c r="Q611" s="88"/>
    </row>
    <row r="612" spans="2:17" s="51" customFormat="1" x14ac:dyDescent="0.35">
      <c r="B612" s="11"/>
      <c r="C612" s="9"/>
      <c r="D612" s="9"/>
      <c r="E612" s="60"/>
      <c r="F612" s="58"/>
      <c r="G612" s="58"/>
      <c r="H612" s="58"/>
      <c r="I612" s="58"/>
      <c r="J612" s="58"/>
      <c r="K612" s="58"/>
      <c r="L612" s="58"/>
      <c r="M612" s="13"/>
      <c r="P612" s="58"/>
      <c r="Q612" s="88"/>
    </row>
    <row r="613" spans="2:17" s="51" customFormat="1" x14ac:dyDescent="0.35">
      <c r="B613" s="11"/>
      <c r="C613" s="9"/>
      <c r="D613" s="9"/>
      <c r="E613" s="60"/>
      <c r="F613" s="58"/>
      <c r="G613" s="58"/>
      <c r="H613" s="58"/>
      <c r="I613" s="58"/>
      <c r="J613" s="58"/>
      <c r="K613" s="58"/>
      <c r="L613" s="58"/>
      <c r="M613" s="13"/>
      <c r="P613" s="58"/>
      <c r="Q613" s="88"/>
    </row>
    <row r="614" spans="2:17" s="51" customFormat="1" x14ac:dyDescent="0.35">
      <c r="B614" s="11"/>
      <c r="C614" s="9"/>
      <c r="D614" s="9"/>
      <c r="E614" s="60"/>
      <c r="F614" s="58"/>
      <c r="G614" s="58"/>
      <c r="H614" s="58"/>
      <c r="I614" s="58"/>
      <c r="J614" s="58"/>
      <c r="K614" s="58"/>
      <c r="L614" s="58"/>
      <c r="M614" s="13"/>
      <c r="P614" s="58"/>
      <c r="Q614" s="88"/>
    </row>
    <row r="615" spans="2:17" s="51" customFormat="1" x14ac:dyDescent="0.35">
      <c r="B615" s="11"/>
      <c r="C615" s="9"/>
      <c r="D615" s="9"/>
      <c r="E615" s="60"/>
      <c r="F615" s="58"/>
      <c r="G615" s="58"/>
      <c r="H615" s="58"/>
      <c r="I615" s="58"/>
      <c r="J615" s="58"/>
      <c r="K615" s="58"/>
      <c r="L615" s="58"/>
      <c r="M615" s="13"/>
      <c r="P615" s="58"/>
      <c r="Q615" s="88"/>
    </row>
    <row r="616" spans="2:17" s="51" customFormat="1" x14ac:dyDescent="0.35">
      <c r="B616" s="11"/>
      <c r="C616" s="9"/>
      <c r="D616" s="9"/>
      <c r="E616" s="60"/>
      <c r="F616" s="58"/>
      <c r="G616" s="58"/>
      <c r="H616" s="58"/>
      <c r="I616" s="58"/>
      <c r="J616" s="58"/>
      <c r="K616" s="58"/>
      <c r="L616" s="58"/>
      <c r="M616" s="13"/>
      <c r="P616" s="58"/>
      <c r="Q616" s="88"/>
    </row>
    <row r="617" spans="2:17" s="51" customFormat="1" x14ac:dyDescent="0.35">
      <c r="B617" s="11"/>
      <c r="C617" s="9"/>
      <c r="D617" s="9"/>
      <c r="E617" s="60"/>
      <c r="F617" s="58"/>
      <c r="G617" s="58"/>
      <c r="H617" s="58"/>
      <c r="I617" s="58"/>
      <c r="J617" s="58"/>
      <c r="K617" s="58"/>
      <c r="L617" s="58"/>
      <c r="M617" s="13"/>
      <c r="P617" s="58"/>
      <c r="Q617" s="88"/>
    </row>
    <row r="618" spans="2:17" s="51" customFormat="1" x14ac:dyDescent="0.35">
      <c r="B618" s="11"/>
      <c r="C618" s="9"/>
      <c r="D618" s="9"/>
      <c r="E618" s="60"/>
      <c r="F618" s="58"/>
      <c r="G618" s="58"/>
      <c r="H618" s="58"/>
      <c r="I618" s="58"/>
      <c r="J618" s="58"/>
      <c r="K618" s="58"/>
      <c r="L618" s="58"/>
      <c r="M618" s="13"/>
      <c r="P618" s="58"/>
      <c r="Q618" s="88"/>
    </row>
    <row r="619" spans="2:17" s="51" customFormat="1" x14ac:dyDescent="0.35">
      <c r="B619" s="11"/>
      <c r="C619" s="9"/>
      <c r="D619" s="9"/>
      <c r="E619" s="60"/>
      <c r="F619" s="58"/>
      <c r="G619" s="58"/>
      <c r="H619" s="58"/>
      <c r="I619" s="58"/>
      <c r="J619" s="58"/>
      <c r="K619" s="58"/>
      <c r="L619" s="58"/>
      <c r="M619" s="13"/>
      <c r="P619" s="58"/>
      <c r="Q619" s="88"/>
    </row>
    <row r="620" spans="2:17" s="51" customFormat="1" x14ac:dyDescent="0.35">
      <c r="B620" s="11"/>
      <c r="C620" s="9"/>
      <c r="D620" s="9"/>
      <c r="E620" s="60"/>
      <c r="F620" s="58"/>
      <c r="G620" s="58"/>
      <c r="H620" s="58"/>
      <c r="I620" s="58"/>
      <c r="J620" s="58"/>
      <c r="K620" s="58"/>
      <c r="L620" s="58"/>
      <c r="M620" s="13"/>
      <c r="P620" s="58"/>
      <c r="Q620" s="88"/>
    </row>
    <row r="621" spans="2:17" s="51" customFormat="1" x14ac:dyDescent="0.35">
      <c r="B621" s="11"/>
      <c r="C621" s="9"/>
      <c r="D621" s="9"/>
      <c r="E621" s="60"/>
      <c r="F621" s="58"/>
      <c r="G621" s="58"/>
      <c r="H621" s="58"/>
      <c r="I621" s="58"/>
      <c r="J621" s="58"/>
      <c r="K621" s="58"/>
      <c r="L621" s="58"/>
      <c r="M621" s="13"/>
      <c r="P621" s="58"/>
      <c r="Q621" s="88"/>
    </row>
    <row r="622" spans="2:17" s="51" customFormat="1" x14ac:dyDescent="0.35">
      <c r="B622" s="11"/>
      <c r="C622" s="9"/>
      <c r="D622" s="9"/>
      <c r="E622" s="60"/>
      <c r="F622" s="58"/>
      <c r="G622" s="58"/>
      <c r="H622" s="58"/>
      <c r="I622" s="58"/>
      <c r="J622" s="58"/>
      <c r="K622" s="58"/>
      <c r="L622" s="58"/>
      <c r="M622" s="13"/>
      <c r="P622" s="58"/>
      <c r="Q622" s="88"/>
    </row>
    <row r="623" spans="2:17" s="51" customFormat="1" x14ac:dyDescent="0.35">
      <c r="B623" s="11"/>
      <c r="C623" s="9"/>
      <c r="D623" s="9"/>
      <c r="E623" s="60"/>
      <c r="F623" s="58"/>
      <c r="G623" s="58"/>
      <c r="H623" s="58"/>
      <c r="I623" s="58"/>
      <c r="J623" s="58"/>
      <c r="K623" s="58"/>
      <c r="L623" s="58"/>
      <c r="M623" s="13"/>
      <c r="P623" s="58"/>
      <c r="Q623" s="88"/>
    </row>
    <row r="624" spans="2:17" s="51" customFormat="1" x14ac:dyDescent="0.35">
      <c r="B624" s="11"/>
      <c r="C624" s="9"/>
      <c r="D624" s="9"/>
      <c r="E624" s="60"/>
      <c r="F624" s="58"/>
      <c r="G624" s="58"/>
      <c r="H624" s="58"/>
      <c r="I624" s="58"/>
      <c r="J624" s="58"/>
      <c r="K624" s="58"/>
      <c r="L624" s="58"/>
      <c r="M624" s="13"/>
      <c r="P624" s="58"/>
      <c r="Q624" s="88"/>
    </row>
    <row r="625" spans="2:17" s="51" customFormat="1" x14ac:dyDescent="0.35">
      <c r="B625" s="11"/>
      <c r="C625" s="9"/>
      <c r="D625" s="9"/>
      <c r="E625" s="60"/>
      <c r="F625" s="58"/>
      <c r="G625" s="58"/>
      <c r="H625" s="58"/>
      <c r="I625" s="58"/>
      <c r="J625" s="58"/>
      <c r="K625" s="58"/>
      <c r="L625" s="58"/>
      <c r="M625" s="13"/>
      <c r="P625" s="58"/>
      <c r="Q625" s="88"/>
    </row>
    <row r="626" spans="2:17" s="51" customFormat="1" x14ac:dyDescent="0.35">
      <c r="B626" s="11"/>
      <c r="C626" s="9"/>
      <c r="D626" s="9"/>
      <c r="E626" s="60"/>
      <c r="F626" s="58"/>
      <c r="G626" s="58"/>
      <c r="H626" s="58"/>
      <c r="I626" s="58"/>
      <c r="J626" s="58"/>
      <c r="K626" s="58"/>
      <c r="L626" s="58"/>
      <c r="M626" s="13"/>
      <c r="P626" s="58"/>
      <c r="Q626" s="88"/>
    </row>
    <row r="627" spans="2:17" s="51" customFormat="1" x14ac:dyDescent="0.35">
      <c r="B627" s="11"/>
      <c r="C627" s="9"/>
      <c r="D627" s="9"/>
      <c r="E627" s="60"/>
      <c r="F627" s="58"/>
      <c r="G627" s="58"/>
      <c r="H627" s="58"/>
      <c r="I627" s="58"/>
      <c r="J627" s="58"/>
      <c r="K627" s="58"/>
      <c r="L627" s="58"/>
      <c r="M627" s="13"/>
      <c r="P627" s="58"/>
      <c r="Q627" s="88"/>
    </row>
    <row r="628" spans="2:17" s="51" customFormat="1" x14ac:dyDescent="0.35">
      <c r="B628" s="11"/>
      <c r="C628" s="9"/>
      <c r="D628" s="9"/>
      <c r="E628" s="60"/>
      <c r="F628" s="58"/>
      <c r="G628" s="58"/>
      <c r="H628" s="58"/>
      <c r="I628" s="58"/>
      <c r="J628" s="58"/>
      <c r="K628" s="58"/>
      <c r="L628" s="58"/>
      <c r="M628" s="13"/>
      <c r="P628" s="58"/>
      <c r="Q628" s="88"/>
    </row>
    <row r="629" spans="2:17" s="51" customFormat="1" x14ac:dyDescent="0.35">
      <c r="B629" s="11"/>
      <c r="C629" s="9"/>
      <c r="D629" s="9"/>
      <c r="E629" s="60"/>
      <c r="F629" s="58"/>
      <c r="G629" s="58"/>
      <c r="H629" s="58"/>
      <c r="I629" s="58"/>
      <c r="J629" s="58"/>
      <c r="K629" s="58"/>
      <c r="L629" s="58"/>
      <c r="M629" s="13"/>
      <c r="P629" s="58"/>
      <c r="Q629" s="88"/>
    </row>
    <row r="630" spans="2:17" s="51" customFormat="1" x14ac:dyDescent="0.35">
      <c r="B630" s="11"/>
      <c r="C630" s="9"/>
      <c r="D630" s="9"/>
      <c r="E630" s="60"/>
      <c r="F630" s="58"/>
      <c r="G630" s="58"/>
      <c r="H630" s="58"/>
      <c r="I630" s="58"/>
      <c r="J630" s="58"/>
      <c r="K630" s="58"/>
      <c r="L630" s="58"/>
      <c r="M630" s="13"/>
      <c r="P630" s="58"/>
      <c r="Q630" s="88"/>
    </row>
    <row r="631" spans="2:17" s="51" customFormat="1" x14ac:dyDescent="0.35">
      <c r="B631" s="11"/>
      <c r="C631" s="9"/>
      <c r="D631" s="9"/>
      <c r="E631" s="60"/>
      <c r="F631" s="58"/>
      <c r="G631" s="58"/>
      <c r="H631" s="58"/>
      <c r="I631" s="58"/>
      <c r="J631" s="58"/>
      <c r="K631" s="58"/>
      <c r="L631" s="58"/>
      <c r="M631" s="13"/>
      <c r="P631" s="58"/>
      <c r="Q631" s="88"/>
    </row>
    <row r="632" spans="2:17" s="51" customFormat="1" x14ac:dyDescent="0.35">
      <c r="B632" s="11"/>
      <c r="C632" s="9"/>
      <c r="D632" s="9"/>
      <c r="E632" s="60"/>
      <c r="F632" s="58"/>
      <c r="G632" s="58"/>
      <c r="H632" s="58"/>
      <c r="I632" s="58"/>
      <c r="J632" s="58"/>
      <c r="K632" s="58"/>
      <c r="L632" s="58"/>
      <c r="M632" s="13"/>
      <c r="P632" s="58"/>
      <c r="Q632" s="88"/>
    </row>
    <row r="633" spans="2:17" s="51" customFormat="1" x14ac:dyDescent="0.35">
      <c r="B633" s="11"/>
      <c r="C633" s="9"/>
      <c r="D633" s="9"/>
      <c r="E633" s="60"/>
      <c r="F633" s="58"/>
      <c r="G633" s="58"/>
      <c r="H633" s="58"/>
      <c r="I633" s="58"/>
      <c r="J633" s="58"/>
      <c r="K633" s="58"/>
      <c r="L633" s="58"/>
      <c r="M633" s="13"/>
      <c r="P633" s="58"/>
      <c r="Q633" s="88"/>
    </row>
    <row r="634" spans="2:17" s="51" customFormat="1" x14ac:dyDescent="0.35">
      <c r="B634" s="11"/>
      <c r="C634" s="9"/>
      <c r="D634" s="9"/>
      <c r="E634" s="60"/>
      <c r="F634" s="58"/>
      <c r="G634" s="58"/>
      <c r="H634" s="58"/>
      <c r="I634" s="58"/>
      <c r="J634" s="58"/>
      <c r="K634" s="58"/>
      <c r="L634" s="58"/>
      <c r="M634" s="13"/>
      <c r="P634" s="58"/>
      <c r="Q634" s="88"/>
    </row>
    <row r="635" spans="2:17" s="51" customFormat="1" x14ac:dyDescent="0.35">
      <c r="B635" s="11"/>
      <c r="C635" s="9"/>
      <c r="D635" s="9"/>
      <c r="E635" s="60"/>
      <c r="F635" s="58"/>
      <c r="G635" s="58"/>
      <c r="H635" s="58"/>
      <c r="I635" s="58"/>
      <c r="J635" s="58"/>
      <c r="K635" s="58"/>
      <c r="L635" s="58"/>
      <c r="M635" s="13"/>
      <c r="P635" s="58"/>
      <c r="Q635" s="88"/>
    </row>
    <row r="636" spans="2:17" s="51" customFormat="1" x14ac:dyDescent="0.35">
      <c r="B636" s="11"/>
      <c r="C636" s="9"/>
      <c r="D636" s="9"/>
      <c r="E636" s="60"/>
      <c r="F636" s="58"/>
      <c r="G636" s="58"/>
      <c r="H636" s="58"/>
      <c r="I636" s="58"/>
      <c r="J636" s="58"/>
      <c r="K636" s="58"/>
      <c r="L636" s="58"/>
      <c r="M636" s="13"/>
      <c r="P636" s="58"/>
      <c r="Q636" s="88"/>
    </row>
    <row r="637" spans="2:17" s="51" customFormat="1" x14ac:dyDescent="0.35">
      <c r="B637" s="11"/>
      <c r="C637" s="9"/>
      <c r="D637" s="9"/>
      <c r="E637" s="60"/>
      <c r="F637" s="58"/>
      <c r="G637" s="58"/>
      <c r="H637" s="58"/>
      <c r="I637" s="58"/>
      <c r="J637" s="58"/>
      <c r="K637" s="58"/>
      <c r="L637" s="58"/>
      <c r="M637" s="13"/>
      <c r="P637" s="58"/>
      <c r="Q637" s="88"/>
    </row>
    <row r="638" spans="2:17" s="51" customFormat="1" x14ac:dyDescent="0.35">
      <c r="B638" s="11"/>
      <c r="C638" s="9"/>
      <c r="D638" s="9"/>
      <c r="E638" s="60"/>
      <c r="F638" s="58"/>
      <c r="G638" s="58"/>
      <c r="H638" s="58"/>
      <c r="I638" s="58"/>
      <c r="J638" s="58"/>
      <c r="K638" s="58"/>
      <c r="L638" s="58"/>
      <c r="M638" s="13"/>
      <c r="P638" s="58"/>
      <c r="Q638" s="88"/>
    </row>
    <row r="639" spans="2:17" s="51" customFormat="1" x14ac:dyDescent="0.35">
      <c r="B639" s="11"/>
      <c r="C639" s="9"/>
      <c r="D639" s="9"/>
      <c r="E639" s="60"/>
      <c r="F639" s="58"/>
      <c r="G639" s="58"/>
      <c r="H639" s="58"/>
      <c r="I639" s="58"/>
      <c r="J639" s="58"/>
      <c r="K639" s="58"/>
      <c r="L639" s="58"/>
      <c r="M639" s="13"/>
      <c r="P639" s="58"/>
      <c r="Q639" s="88"/>
    </row>
    <row r="640" spans="2:17" s="51" customFormat="1" x14ac:dyDescent="0.35">
      <c r="B640" s="11"/>
      <c r="C640" s="9"/>
      <c r="D640" s="9"/>
      <c r="E640" s="60"/>
      <c r="F640" s="58"/>
      <c r="G640" s="58"/>
      <c r="H640" s="58"/>
      <c r="I640" s="58"/>
      <c r="J640" s="58"/>
      <c r="K640" s="58"/>
      <c r="L640" s="58"/>
      <c r="M640" s="13"/>
      <c r="P640" s="58"/>
      <c r="Q640" s="88"/>
    </row>
    <row r="641" spans="2:17" s="51" customFormat="1" x14ac:dyDescent="0.35">
      <c r="B641" s="11"/>
      <c r="C641" s="9"/>
      <c r="D641" s="9"/>
      <c r="E641" s="60"/>
      <c r="F641" s="58"/>
      <c r="G641" s="58"/>
      <c r="H641" s="58"/>
      <c r="I641" s="58"/>
      <c r="J641" s="58"/>
      <c r="K641" s="58"/>
      <c r="L641" s="58"/>
      <c r="M641" s="13"/>
      <c r="P641" s="58"/>
      <c r="Q641" s="88"/>
    </row>
    <row r="642" spans="2:17" s="51" customFormat="1" x14ac:dyDescent="0.35">
      <c r="B642" s="11"/>
      <c r="C642" s="9"/>
      <c r="D642" s="9"/>
      <c r="E642" s="60"/>
      <c r="F642" s="58"/>
      <c r="G642" s="58"/>
      <c r="H642" s="58"/>
      <c r="I642" s="58"/>
      <c r="J642" s="58"/>
      <c r="K642" s="58"/>
      <c r="L642" s="58"/>
      <c r="M642" s="13"/>
      <c r="P642" s="58"/>
      <c r="Q642" s="88"/>
    </row>
    <row r="643" spans="2:17" s="51" customFormat="1" x14ac:dyDescent="0.35">
      <c r="B643" s="11"/>
      <c r="C643" s="9"/>
      <c r="D643" s="9"/>
      <c r="E643" s="60"/>
      <c r="F643" s="58"/>
      <c r="G643" s="58"/>
      <c r="H643" s="58"/>
      <c r="I643" s="58"/>
      <c r="J643" s="58"/>
      <c r="K643" s="58"/>
      <c r="L643" s="58"/>
      <c r="M643" s="13"/>
      <c r="P643" s="58"/>
      <c r="Q643" s="88"/>
    </row>
    <row r="644" spans="2:17" s="51" customFormat="1" x14ac:dyDescent="0.35">
      <c r="B644" s="11"/>
      <c r="C644" s="9"/>
      <c r="D644" s="9"/>
      <c r="E644" s="60"/>
      <c r="F644" s="58"/>
      <c r="G644" s="58"/>
      <c r="H644" s="58"/>
      <c r="I644" s="58"/>
      <c r="J644" s="58"/>
      <c r="K644" s="58"/>
      <c r="L644" s="58"/>
      <c r="M644" s="13"/>
      <c r="P644" s="58"/>
      <c r="Q644" s="88"/>
    </row>
    <row r="645" spans="2:17" s="51" customFormat="1" x14ac:dyDescent="0.35">
      <c r="B645" s="11"/>
      <c r="C645" s="9"/>
      <c r="D645" s="9"/>
      <c r="E645" s="60"/>
      <c r="F645" s="58"/>
      <c r="G645" s="58"/>
      <c r="H645" s="58"/>
      <c r="I645" s="58"/>
      <c r="J645" s="58"/>
      <c r="K645" s="58"/>
      <c r="L645" s="58"/>
      <c r="M645" s="13"/>
      <c r="P645" s="58"/>
      <c r="Q645" s="88"/>
    </row>
    <row r="646" spans="2:17" s="51" customFormat="1" x14ac:dyDescent="0.35">
      <c r="B646" s="11"/>
      <c r="C646" s="9"/>
      <c r="D646" s="9"/>
      <c r="E646" s="60"/>
      <c r="F646" s="58"/>
      <c r="G646" s="58"/>
      <c r="H646" s="58"/>
      <c r="I646" s="58"/>
      <c r="J646" s="58"/>
      <c r="K646" s="58"/>
      <c r="L646" s="58"/>
      <c r="M646" s="13"/>
      <c r="P646" s="58"/>
      <c r="Q646" s="88"/>
    </row>
    <row r="647" spans="2:17" s="51" customFormat="1" x14ac:dyDescent="0.35">
      <c r="B647" s="11"/>
      <c r="C647" s="9"/>
      <c r="D647" s="9"/>
      <c r="E647" s="60"/>
      <c r="F647" s="58"/>
      <c r="G647" s="58"/>
      <c r="H647" s="58"/>
      <c r="I647" s="58"/>
      <c r="J647" s="58"/>
      <c r="K647" s="58"/>
      <c r="L647" s="58"/>
      <c r="M647" s="13"/>
      <c r="P647" s="58"/>
      <c r="Q647" s="88"/>
    </row>
    <row r="648" spans="2:17" s="51" customFormat="1" x14ac:dyDescent="0.35">
      <c r="B648" s="11"/>
      <c r="C648" s="9"/>
      <c r="D648" s="9"/>
      <c r="E648" s="60"/>
      <c r="F648" s="58"/>
      <c r="G648" s="58"/>
      <c r="H648" s="58"/>
      <c r="I648" s="58"/>
      <c r="J648" s="58"/>
      <c r="K648" s="58"/>
      <c r="L648" s="58"/>
      <c r="M648" s="13"/>
      <c r="P648" s="58"/>
      <c r="Q648" s="88"/>
    </row>
    <row r="649" spans="2:17" s="51" customFormat="1" x14ac:dyDescent="0.35">
      <c r="B649" s="11"/>
      <c r="C649" s="9"/>
      <c r="D649" s="9"/>
      <c r="E649" s="60"/>
      <c r="F649" s="58"/>
      <c r="G649" s="58"/>
      <c r="H649" s="58"/>
      <c r="I649" s="58"/>
      <c r="J649" s="58"/>
      <c r="K649" s="58"/>
      <c r="L649" s="58"/>
      <c r="M649" s="13"/>
      <c r="P649" s="58"/>
      <c r="Q649" s="88"/>
    </row>
    <row r="650" spans="2:17" s="51" customFormat="1" x14ac:dyDescent="0.35">
      <c r="B650" s="11"/>
      <c r="C650" s="9"/>
      <c r="D650" s="9"/>
      <c r="E650" s="60"/>
      <c r="F650" s="58"/>
      <c r="G650" s="58"/>
      <c r="H650" s="58"/>
      <c r="I650" s="58"/>
      <c r="J650" s="58"/>
      <c r="K650" s="58"/>
      <c r="L650" s="58"/>
      <c r="M650" s="13"/>
      <c r="P650" s="58"/>
      <c r="Q650" s="88"/>
    </row>
    <row r="651" spans="2:17" s="51" customFormat="1" x14ac:dyDescent="0.35">
      <c r="B651" s="11"/>
      <c r="C651" s="9"/>
      <c r="D651" s="9"/>
      <c r="E651" s="60"/>
      <c r="F651" s="58"/>
      <c r="G651" s="58"/>
      <c r="H651" s="58"/>
      <c r="I651" s="58"/>
      <c r="J651" s="58"/>
      <c r="K651" s="58"/>
      <c r="L651" s="58"/>
      <c r="M651" s="13"/>
      <c r="P651" s="58"/>
      <c r="Q651" s="88"/>
    </row>
    <row r="652" spans="2:17" s="51" customFormat="1" x14ac:dyDescent="0.35">
      <c r="B652" s="11"/>
      <c r="C652" s="9"/>
      <c r="D652" s="9"/>
      <c r="E652" s="60"/>
      <c r="F652" s="58"/>
      <c r="G652" s="58"/>
      <c r="H652" s="58"/>
      <c r="I652" s="58"/>
      <c r="J652" s="58"/>
      <c r="K652" s="58"/>
      <c r="L652" s="58"/>
      <c r="M652" s="13"/>
      <c r="P652" s="58"/>
      <c r="Q652" s="88"/>
    </row>
    <row r="653" spans="2:17" s="51" customFormat="1" x14ac:dyDescent="0.35">
      <c r="B653" s="11"/>
      <c r="C653" s="9"/>
      <c r="D653" s="9"/>
      <c r="E653" s="60"/>
      <c r="F653" s="58"/>
      <c r="G653" s="58"/>
      <c r="H653" s="58"/>
      <c r="I653" s="58"/>
      <c r="J653" s="58"/>
      <c r="K653" s="58"/>
      <c r="L653" s="58"/>
      <c r="M653" s="13"/>
      <c r="P653" s="58"/>
      <c r="Q653" s="88"/>
    </row>
    <row r="654" spans="2:17" s="51" customFormat="1" x14ac:dyDescent="0.35">
      <c r="B654" s="11"/>
      <c r="C654" s="9"/>
      <c r="D654" s="9"/>
      <c r="E654" s="60"/>
      <c r="F654" s="58"/>
      <c r="G654" s="58"/>
      <c r="H654" s="58"/>
      <c r="I654" s="58"/>
      <c r="J654" s="58"/>
      <c r="K654" s="58"/>
      <c r="L654" s="58"/>
      <c r="M654" s="13"/>
      <c r="P654" s="58"/>
      <c r="Q654" s="88"/>
    </row>
    <row r="655" spans="2:17" s="51" customFormat="1" x14ac:dyDescent="0.35">
      <c r="B655" s="11"/>
      <c r="C655" s="9"/>
      <c r="D655" s="9"/>
      <c r="E655" s="60"/>
      <c r="F655" s="58"/>
      <c r="G655" s="58"/>
      <c r="H655" s="58"/>
      <c r="I655" s="58"/>
      <c r="J655" s="58"/>
      <c r="K655" s="58"/>
      <c r="L655" s="58"/>
      <c r="M655" s="13"/>
      <c r="P655" s="58"/>
      <c r="Q655" s="88"/>
    </row>
    <row r="656" spans="2:17" s="51" customFormat="1" x14ac:dyDescent="0.35">
      <c r="B656" s="11"/>
      <c r="C656" s="9"/>
      <c r="D656" s="9"/>
      <c r="E656" s="60"/>
      <c r="F656" s="58"/>
      <c r="G656" s="58"/>
      <c r="H656" s="58"/>
      <c r="I656" s="58"/>
      <c r="J656" s="58"/>
      <c r="K656" s="58"/>
      <c r="L656" s="58"/>
      <c r="M656" s="13"/>
      <c r="P656" s="58"/>
      <c r="Q656" s="88"/>
    </row>
    <row r="657" spans="2:17" s="51" customFormat="1" x14ac:dyDescent="0.35">
      <c r="B657" s="11"/>
      <c r="C657" s="9"/>
      <c r="D657" s="9"/>
      <c r="E657" s="60"/>
      <c r="F657" s="58"/>
      <c r="G657" s="58"/>
      <c r="H657" s="58"/>
      <c r="I657" s="58"/>
      <c r="J657" s="58"/>
      <c r="K657" s="58"/>
      <c r="L657" s="58"/>
      <c r="M657" s="13"/>
      <c r="P657" s="58"/>
      <c r="Q657" s="88"/>
    </row>
    <row r="658" spans="2:17" s="51" customFormat="1" x14ac:dyDescent="0.35">
      <c r="B658" s="11"/>
      <c r="C658" s="9"/>
      <c r="D658" s="9"/>
      <c r="E658" s="60"/>
      <c r="F658" s="58"/>
      <c r="G658" s="58"/>
      <c r="H658" s="58"/>
      <c r="I658" s="58"/>
      <c r="J658" s="58"/>
      <c r="K658" s="58"/>
      <c r="L658" s="58"/>
      <c r="M658" s="13"/>
      <c r="P658" s="58"/>
      <c r="Q658" s="88"/>
    </row>
    <row r="659" spans="2:17" s="51" customFormat="1" x14ac:dyDescent="0.35">
      <c r="B659" s="11"/>
      <c r="C659" s="9"/>
      <c r="D659" s="9"/>
      <c r="E659" s="60"/>
      <c r="F659" s="58"/>
      <c r="G659" s="58"/>
      <c r="H659" s="58"/>
      <c r="I659" s="58"/>
      <c r="J659" s="58"/>
      <c r="K659" s="58"/>
      <c r="L659" s="58"/>
      <c r="M659" s="13"/>
      <c r="P659" s="58"/>
      <c r="Q659" s="88"/>
    </row>
    <row r="660" spans="2:17" s="51" customFormat="1" x14ac:dyDescent="0.35">
      <c r="B660" s="11"/>
      <c r="C660" s="9"/>
      <c r="D660" s="9"/>
      <c r="E660" s="60"/>
      <c r="F660" s="58"/>
      <c r="G660" s="58"/>
      <c r="H660" s="58"/>
      <c r="I660" s="58"/>
      <c r="J660" s="58"/>
      <c r="K660" s="58"/>
      <c r="L660" s="58"/>
      <c r="M660" s="13"/>
      <c r="P660" s="58"/>
      <c r="Q660" s="88"/>
    </row>
    <row r="661" spans="2:17" s="51" customFormat="1" x14ac:dyDescent="0.35">
      <c r="B661" s="11"/>
      <c r="C661" s="9"/>
      <c r="D661" s="9"/>
      <c r="E661" s="60"/>
      <c r="F661" s="58"/>
      <c r="G661" s="58"/>
      <c r="H661" s="58"/>
      <c r="I661" s="58"/>
      <c r="J661" s="58"/>
      <c r="K661" s="58"/>
      <c r="L661" s="58"/>
      <c r="M661" s="13"/>
      <c r="P661" s="58"/>
      <c r="Q661" s="88"/>
    </row>
    <row r="662" spans="2:17" s="51" customFormat="1" x14ac:dyDescent="0.35">
      <c r="B662" s="11"/>
      <c r="C662" s="9"/>
      <c r="D662" s="9"/>
      <c r="E662" s="60"/>
      <c r="F662" s="58"/>
      <c r="G662" s="58"/>
      <c r="H662" s="58"/>
      <c r="I662" s="58"/>
      <c r="J662" s="58"/>
      <c r="K662" s="58"/>
      <c r="L662" s="58"/>
      <c r="M662" s="13"/>
      <c r="P662" s="58"/>
      <c r="Q662" s="88"/>
    </row>
    <row r="663" spans="2:17" s="51" customFormat="1" x14ac:dyDescent="0.35">
      <c r="B663" s="11"/>
      <c r="C663" s="9"/>
      <c r="D663" s="9"/>
      <c r="E663" s="60"/>
      <c r="F663" s="58"/>
      <c r="G663" s="58"/>
      <c r="H663" s="58"/>
      <c r="I663" s="58"/>
      <c r="J663" s="58"/>
      <c r="K663" s="58"/>
      <c r="L663" s="58"/>
      <c r="M663" s="13"/>
      <c r="P663" s="58"/>
      <c r="Q663" s="88"/>
    </row>
    <row r="664" spans="2:17" s="51" customFormat="1" x14ac:dyDescent="0.35">
      <c r="B664" s="11"/>
      <c r="C664" s="9"/>
      <c r="D664" s="9"/>
      <c r="E664" s="60"/>
      <c r="F664" s="58"/>
      <c r="G664" s="58"/>
      <c r="H664" s="58"/>
      <c r="I664" s="58"/>
      <c r="J664" s="58"/>
      <c r="K664" s="58"/>
      <c r="L664" s="58"/>
      <c r="M664" s="13"/>
      <c r="P664" s="58"/>
      <c r="Q664" s="88"/>
    </row>
    <row r="665" spans="2:17" s="51" customFormat="1" x14ac:dyDescent="0.35">
      <c r="B665" s="11"/>
      <c r="C665" s="9"/>
      <c r="D665" s="9"/>
      <c r="E665" s="60"/>
      <c r="F665" s="58"/>
      <c r="G665" s="58"/>
      <c r="H665" s="58"/>
      <c r="I665" s="58"/>
      <c r="J665" s="58"/>
      <c r="K665" s="58"/>
      <c r="L665" s="58"/>
      <c r="M665" s="13"/>
      <c r="P665" s="58"/>
      <c r="Q665" s="88"/>
    </row>
    <row r="666" spans="2:17" s="51" customFormat="1" x14ac:dyDescent="0.35">
      <c r="B666" s="11"/>
      <c r="C666" s="9"/>
      <c r="D666" s="9"/>
      <c r="E666" s="60"/>
      <c r="F666" s="58"/>
      <c r="G666" s="58"/>
      <c r="H666" s="58"/>
      <c r="I666" s="58"/>
      <c r="J666" s="58"/>
      <c r="K666" s="58"/>
      <c r="L666" s="58"/>
      <c r="M666" s="13"/>
      <c r="P666" s="58"/>
      <c r="Q666" s="88"/>
    </row>
    <row r="667" spans="2:17" s="51" customFormat="1" x14ac:dyDescent="0.35">
      <c r="B667" s="11"/>
      <c r="C667" s="9"/>
      <c r="D667" s="9"/>
      <c r="E667" s="60"/>
      <c r="F667" s="58"/>
      <c r="G667" s="58"/>
      <c r="H667" s="58"/>
      <c r="I667" s="58"/>
      <c r="J667" s="58"/>
      <c r="K667" s="58"/>
      <c r="L667" s="58"/>
      <c r="M667" s="13"/>
      <c r="P667" s="58"/>
      <c r="Q667" s="88"/>
    </row>
    <row r="668" spans="2:17" s="51" customFormat="1" x14ac:dyDescent="0.35">
      <c r="B668" s="11"/>
      <c r="C668" s="9"/>
      <c r="D668" s="9"/>
      <c r="E668" s="60"/>
      <c r="F668" s="58"/>
      <c r="G668" s="58"/>
      <c r="H668" s="58"/>
      <c r="I668" s="58"/>
      <c r="J668" s="58"/>
      <c r="K668" s="58"/>
      <c r="L668" s="58"/>
      <c r="M668" s="13"/>
      <c r="P668" s="58"/>
      <c r="Q668" s="88"/>
    </row>
    <row r="669" spans="2:17" s="51" customFormat="1" x14ac:dyDescent="0.35">
      <c r="B669" s="11"/>
      <c r="C669" s="9"/>
      <c r="D669" s="9"/>
      <c r="E669" s="60"/>
      <c r="F669" s="58"/>
      <c r="G669" s="58"/>
      <c r="H669" s="58"/>
      <c r="I669" s="58"/>
      <c r="J669" s="58"/>
      <c r="K669" s="58"/>
      <c r="L669" s="58"/>
      <c r="M669" s="13"/>
      <c r="P669" s="58"/>
      <c r="Q669" s="88"/>
    </row>
    <row r="670" spans="2:17" s="51" customFormat="1" x14ac:dyDescent="0.35">
      <c r="B670" s="11"/>
      <c r="C670" s="9"/>
      <c r="D670" s="9"/>
      <c r="E670" s="60"/>
      <c r="F670" s="58"/>
      <c r="G670" s="58"/>
      <c r="H670" s="58"/>
      <c r="I670" s="58"/>
      <c r="J670" s="58"/>
      <c r="K670" s="58"/>
      <c r="L670" s="58"/>
      <c r="M670" s="13"/>
      <c r="P670" s="58"/>
      <c r="Q670" s="88"/>
    </row>
    <row r="671" spans="2:17" s="51" customFormat="1" x14ac:dyDescent="0.35">
      <c r="B671" s="11"/>
      <c r="C671" s="9"/>
      <c r="D671" s="9"/>
      <c r="E671" s="60"/>
      <c r="F671" s="58"/>
      <c r="G671" s="58"/>
      <c r="H671" s="58"/>
      <c r="I671" s="58"/>
      <c r="J671" s="58"/>
      <c r="K671" s="58"/>
      <c r="L671" s="58"/>
      <c r="M671" s="13"/>
      <c r="P671" s="58"/>
      <c r="Q671" s="88"/>
    </row>
    <row r="672" spans="2:17" s="51" customFormat="1" x14ac:dyDescent="0.35">
      <c r="B672" s="11"/>
      <c r="C672" s="9"/>
      <c r="D672" s="9"/>
      <c r="E672" s="60"/>
      <c r="F672" s="58"/>
      <c r="G672" s="58"/>
      <c r="H672" s="58"/>
      <c r="I672" s="58"/>
      <c r="J672" s="58"/>
      <c r="K672" s="58"/>
      <c r="L672" s="58"/>
      <c r="M672" s="13"/>
      <c r="P672" s="58"/>
      <c r="Q672" s="88"/>
    </row>
    <row r="673" spans="2:17" s="51" customFormat="1" x14ac:dyDescent="0.35">
      <c r="B673" s="11"/>
      <c r="C673" s="9"/>
      <c r="D673" s="9"/>
      <c r="E673" s="60"/>
      <c r="F673" s="58"/>
      <c r="G673" s="58"/>
      <c r="H673" s="58"/>
      <c r="I673" s="58"/>
      <c r="J673" s="58"/>
      <c r="K673" s="58"/>
      <c r="L673" s="58"/>
      <c r="M673" s="13"/>
      <c r="P673" s="58"/>
      <c r="Q673" s="88"/>
    </row>
    <row r="674" spans="2:17" s="51" customFormat="1" x14ac:dyDescent="0.35">
      <c r="B674" s="11"/>
      <c r="C674" s="9"/>
      <c r="D674" s="9"/>
      <c r="E674" s="60"/>
      <c r="F674" s="58"/>
      <c r="G674" s="58"/>
      <c r="H674" s="58"/>
      <c r="I674" s="58"/>
      <c r="J674" s="58"/>
      <c r="K674" s="58"/>
      <c r="L674" s="58"/>
      <c r="M674" s="13"/>
      <c r="P674" s="58"/>
      <c r="Q674" s="88"/>
    </row>
    <row r="675" spans="2:17" s="51" customFormat="1" x14ac:dyDescent="0.35">
      <c r="B675" s="11"/>
      <c r="C675" s="9"/>
      <c r="D675" s="9"/>
      <c r="E675" s="60"/>
      <c r="F675" s="58"/>
      <c r="G675" s="58"/>
      <c r="H675" s="58"/>
      <c r="I675" s="58"/>
      <c r="J675" s="58"/>
      <c r="K675" s="58"/>
      <c r="L675" s="58"/>
      <c r="M675" s="13"/>
      <c r="P675" s="58"/>
      <c r="Q675" s="88"/>
    </row>
    <row r="676" spans="2:17" s="51" customFormat="1" x14ac:dyDescent="0.35">
      <c r="B676" s="11"/>
      <c r="C676" s="9"/>
      <c r="D676" s="9"/>
      <c r="E676" s="60"/>
      <c r="F676" s="58"/>
      <c r="G676" s="58"/>
      <c r="H676" s="58"/>
      <c r="I676" s="58"/>
      <c r="J676" s="58"/>
      <c r="K676" s="58"/>
      <c r="L676" s="58"/>
      <c r="M676" s="13"/>
      <c r="P676" s="58"/>
      <c r="Q676" s="88"/>
    </row>
    <row r="677" spans="2:17" s="51" customFormat="1" x14ac:dyDescent="0.35">
      <c r="B677" s="11"/>
      <c r="C677" s="9"/>
      <c r="D677" s="9"/>
      <c r="E677" s="60"/>
      <c r="F677" s="58"/>
      <c r="G677" s="58"/>
      <c r="H677" s="58"/>
      <c r="I677" s="58"/>
      <c r="J677" s="58"/>
      <c r="K677" s="58"/>
      <c r="L677" s="58"/>
      <c r="M677" s="13"/>
      <c r="P677" s="58"/>
      <c r="Q677" s="88"/>
    </row>
    <row r="678" spans="2:17" s="51" customFormat="1" x14ac:dyDescent="0.35">
      <c r="B678" s="11"/>
      <c r="C678" s="9"/>
      <c r="D678" s="9"/>
      <c r="E678" s="60"/>
      <c r="F678" s="58"/>
      <c r="G678" s="58"/>
      <c r="H678" s="58"/>
      <c r="I678" s="58"/>
      <c r="J678" s="58"/>
      <c r="K678" s="58"/>
      <c r="L678" s="58"/>
      <c r="M678" s="13"/>
      <c r="P678" s="58"/>
      <c r="Q678" s="88"/>
    </row>
    <row r="679" spans="2:17" s="51" customFormat="1" x14ac:dyDescent="0.35">
      <c r="B679" s="11"/>
      <c r="C679" s="9"/>
      <c r="D679" s="9"/>
      <c r="E679" s="60"/>
      <c r="F679" s="58"/>
      <c r="G679" s="58"/>
      <c r="H679" s="58"/>
      <c r="I679" s="58"/>
      <c r="J679" s="58"/>
      <c r="K679" s="58"/>
      <c r="L679" s="58"/>
      <c r="M679" s="13"/>
      <c r="P679" s="58"/>
      <c r="Q679" s="88"/>
    </row>
    <row r="680" spans="2:17" s="51" customFormat="1" x14ac:dyDescent="0.35">
      <c r="B680" s="11"/>
      <c r="C680" s="9"/>
      <c r="D680" s="9"/>
      <c r="E680" s="60"/>
      <c r="F680" s="58"/>
      <c r="G680" s="58"/>
      <c r="H680" s="58"/>
      <c r="I680" s="58"/>
      <c r="J680" s="58"/>
      <c r="K680" s="58"/>
      <c r="L680" s="58"/>
      <c r="M680" s="13"/>
      <c r="P680" s="58"/>
      <c r="Q680" s="88"/>
    </row>
    <row r="681" spans="2:17" s="51" customFormat="1" x14ac:dyDescent="0.35">
      <c r="B681" s="11"/>
      <c r="C681" s="9"/>
      <c r="D681" s="9"/>
      <c r="E681" s="60"/>
      <c r="F681" s="58"/>
      <c r="G681" s="58"/>
      <c r="H681" s="58"/>
      <c r="I681" s="58"/>
      <c r="J681" s="58"/>
      <c r="K681" s="58"/>
      <c r="L681" s="58"/>
      <c r="M681" s="13"/>
      <c r="P681" s="58"/>
      <c r="Q681" s="88"/>
    </row>
    <row r="682" spans="2:17" s="51" customFormat="1" x14ac:dyDescent="0.35">
      <c r="B682" s="11"/>
      <c r="C682" s="9"/>
      <c r="D682" s="9"/>
      <c r="E682" s="60"/>
      <c r="F682" s="58"/>
      <c r="G682" s="58"/>
      <c r="H682" s="58"/>
      <c r="I682" s="58"/>
      <c r="J682" s="58"/>
      <c r="K682" s="58"/>
      <c r="L682" s="58"/>
      <c r="M682" s="13"/>
      <c r="P682" s="58"/>
      <c r="Q682" s="88"/>
    </row>
    <row r="683" spans="2:17" s="51" customFormat="1" x14ac:dyDescent="0.35">
      <c r="B683" s="11"/>
      <c r="C683" s="9"/>
      <c r="D683" s="9"/>
      <c r="E683" s="60"/>
      <c r="F683" s="58"/>
      <c r="G683" s="58"/>
      <c r="H683" s="58"/>
      <c r="I683" s="58"/>
      <c r="J683" s="58"/>
      <c r="K683" s="58"/>
      <c r="L683" s="58"/>
      <c r="M683" s="13"/>
      <c r="P683" s="58"/>
      <c r="Q683" s="88"/>
    </row>
    <row r="684" spans="2:17" s="51" customFormat="1" x14ac:dyDescent="0.35">
      <c r="B684" s="11"/>
      <c r="C684" s="9"/>
      <c r="D684" s="9"/>
      <c r="E684" s="60"/>
      <c r="F684" s="58"/>
      <c r="G684" s="58"/>
      <c r="H684" s="58"/>
      <c r="I684" s="58"/>
      <c r="J684" s="58"/>
      <c r="K684" s="58"/>
      <c r="L684" s="58"/>
      <c r="M684" s="13"/>
      <c r="P684" s="58"/>
      <c r="Q684" s="88"/>
    </row>
    <row r="685" spans="2:17" s="51" customFormat="1" x14ac:dyDescent="0.35">
      <c r="B685" s="11"/>
      <c r="C685" s="9"/>
      <c r="D685" s="9"/>
      <c r="E685" s="60"/>
      <c r="F685" s="58"/>
      <c r="G685" s="58"/>
      <c r="H685" s="58"/>
      <c r="I685" s="58"/>
      <c r="J685" s="58"/>
      <c r="K685" s="58"/>
      <c r="L685" s="58"/>
      <c r="M685" s="13"/>
      <c r="P685" s="58"/>
      <c r="Q685" s="88"/>
    </row>
    <row r="686" spans="2:17" s="51" customFormat="1" x14ac:dyDescent="0.35">
      <c r="B686" s="11"/>
      <c r="C686" s="9"/>
      <c r="D686" s="9"/>
      <c r="E686" s="60"/>
      <c r="F686" s="58"/>
      <c r="G686" s="58"/>
      <c r="H686" s="58"/>
      <c r="I686" s="58"/>
      <c r="J686" s="58"/>
      <c r="K686" s="58"/>
      <c r="L686" s="58"/>
      <c r="M686" s="13"/>
      <c r="P686" s="58"/>
      <c r="Q686" s="88"/>
    </row>
    <row r="687" spans="2:17" s="51" customFormat="1" x14ac:dyDescent="0.35">
      <c r="B687" s="11"/>
      <c r="C687" s="9"/>
      <c r="D687" s="9"/>
      <c r="E687" s="60"/>
      <c r="F687" s="58"/>
      <c r="G687" s="58"/>
      <c r="H687" s="58"/>
      <c r="I687" s="58"/>
      <c r="J687" s="58"/>
      <c r="K687" s="58"/>
      <c r="L687" s="58"/>
      <c r="M687" s="13"/>
      <c r="P687" s="58"/>
      <c r="Q687" s="88"/>
    </row>
    <row r="688" spans="2:17" s="51" customFormat="1" x14ac:dyDescent="0.35">
      <c r="B688" s="11"/>
      <c r="C688" s="9"/>
      <c r="D688" s="9"/>
      <c r="E688" s="60"/>
      <c r="F688" s="58"/>
      <c r="G688" s="58"/>
      <c r="H688" s="58"/>
      <c r="I688" s="58"/>
      <c r="J688" s="58"/>
      <c r="K688" s="58"/>
      <c r="L688" s="58"/>
      <c r="M688" s="13"/>
      <c r="P688" s="58"/>
      <c r="Q688" s="88"/>
    </row>
    <row r="689" spans="2:17" s="51" customFormat="1" x14ac:dyDescent="0.35">
      <c r="B689" s="11"/>
      <c r="C689" s="9"/>
      <c r="D689" s="9"/>
      <c r="E689" s="60"/>
      <c r="F689" s="58"/>
      <c r="G689" s="58"/>
      <c r="H689" s="58"/>
      <c r="I689" s="58"/>
      <c r="J689" s="58"/>
      <c r="K689" s="58"/>
      <c r="L689" s="58"/>
      <c r="M689" s="13"/>
      <c r="P689" s="58"/>
      <c r="Q689" s="88"/>
    </row>
    <row r="690" spans="2:17" s="51" customFormat="1" x14ac:dyDescent="0.35">
      <c r="B690" s="11"/>
      <c r="C690" s="9"/>
      <c r="D690" s="9"/>
      <c r="E690" s="60"/>
      <c r="F690" s="58"/>
      <c r="G690" s="58"/>
      <c r="H690" s="58"/>
      <c r="I690" s="58"/>
      <c r="J690" s="58"/>
      <c r="K690" s="58"/>
      <c r="L690" s="58"/>
      <c r="M690" s="13"/>
      <c r="P690" s="58"/>
      <c r="Q690" s="88"/>
    </row>
    <row r="691" spans="2:17" s="51" customFormat="1" x14ac:dyDescent="0.35">
      <c r="B691" s="11"/>
      <c r="C691" s="9"/>
      <c r="D691" s="9"/>
      <c r="E691" s="60"/>
      <c r="F691" s="58"/>
      <c r="G691" s="58"/>
      <c r="H691" s="58"/>
      <c r="I691" s="58"/>
      <c r="J691" s="58"/>
      <c r="K691" s="58"/>
      <c r="L691" s="58"/>
      <c r="M691" s="13"/>
      <c r="P691" s="58"/>
      <c r="Q691" s="88"/>
    </row>
    <row r="692" spans="2:17" s="51" customFormat="1" x14ac:dyDescent="0.35">
      <c r="B692" s="11"/>
      <c r="C692" s="9"/>
      <c r="D692" s="9"/>
      <c r="E692" s="60"/>
      <c r="F692" s="58"/>
      <c r="G692" s="58"/>
      <c r="H692" s="58"/>
      <c r="I692" s="58"/>
      <c r="J692" s="58"/>
      <c r="K692" s="58"/>
      <c r="L692" s="58"/>
      <c r="M692" s="13"/>
      <c r="P692" s="58"/>
      <c r="Q692" s="88"/>
    </row>
    <row r="693" spans="2:17" s="51" customFormat="1" x14ac:dyDescent="0.35">
      <c r="B693" s="11"/>
      <c r="C693" s="9"/>
      <c r="D693" s="9"/>
      <c r="E693" s="60"/>
      <c r="F693" s="58"/>
      <c r="G693" s="58"/>
      <c r="H693" s="58"/>
      <c r="I693" s="58"/>
      <c r="J693" s="58"/>
      <c r="K693" s="58"/>
      <c r="L693" s="58"/>
      <c r="M693" s="13"/>
      <c r="P693" s="58"/>
      <c r="Q693" s="88"/>
    </row>
    <row r="694" spans="2:17" s="51" customFormat="1" x14ac:dyDescent="0.35">
      <c r="B694" s="11"/>
      <c r="C694" s="9"/>
      <c r="D694" s="9"/>
      <c r="E694" s="60"/>
      <c r="F694" s="58"/>
      <c r="G694" s="58"/>
      <c r="H694" s="58"/>
      <c r="I694" s="58"/>
      <c r="J694" s="58"/>
      <c r="K694" s="58"/>
      <c r="L694" s="58"/>
      <c r="M694" s="13"/>
      <c r="P694" s="58"/>
      <c r="Q694" s="88"/>
    </row>
    <row r="695" spans="2:17" s="51" customFormat="1" x14ac:dyDescent="0.35">
      <c r="B695" s="11"/>
      <c r="C695" s="9"/>
      <c r="D695" s="9"/>
      <c r="E695" s="60"/>
      <c r="F695" s="58"/>
      <c r="G695" s="58"/>
      <c r="H695" s="58"/>
      <c r="I695" s="58"/>
      <c r="J695" s="58"/>
      <c r="K695" s="58"/>
      <c r="L695" s="58"/>
      <c r="M695" s="13"/>
      <c r="P695" s="58"/>
      <c r="Q695" s="88"/>
    </row>
    <row r="696" spans="2:17" s="51" customFormat="1" x14ac:dyDescent="0.35">
      <c r="B696" s="11"/>
      <c r="C696" s="9"/>
      <c r="D696" s="9"/>
      <c r="E696" s="60"/>
      <c r="F696" s="58"/>
      <c r="G696" s="58"/>
      <c r="H696" s="58"/>
      <c r="I696" s="58"/>
      <c r="J696" s="58"/>
      <c r="K696" s="58"/>
      <c r="L696" s="58"/>
      <c r="M696" s="13"/>
      <c r="P696" s="58"/>
      <c r="Q696" s="88"/>
    </row>
    <row r="697" spans="2:17" s="51" customFormat="1" x14ac:dyDescent="0.35">
      <c r="B697" s="11"/>
      <c r="C697" s="9"/>
      <c r="D697" s="9"/>
      <c r="E697" s="60"/>
      <c r="F697" s="58"/>
      <c r="G697" s="58"/>
      <c r="H697" s="58"/>
      <c r="I697" s="58"/>
      <c r="J697" s="58"/>
      <c r="K697" s="58"/>
      <c r="L697" s="58"/>
      <c r="M697" s="13"/>
      <c r="P697" s="58"/>
      <c r="Q697" s="88"/>
    </row>
    <row r="698" spans="2:17" s="51" customFormat="1" x14ac:dyDescent="0.35">
      <c r="B698" s="11"/>
      <c r="C698" s="9"/>
      <c r="D698" s="9"/>
      <c r="E698" s="60"/>
      <c r="F698" s="58"/>
      <c r="G698" s="58"/>
      <c r="H698" s="58"/>
      <c r="I698" s="58"/>
      <c r="J698" s="58"/>
      <c r="K698" s="58"/>
      <c r="L698" s="58"/>
      <c r="M698" s="13"/>
      <c r="P698" s="58"/>
      <c r="Q698" s="88"/>
    </row>
    <row r="699" spans="2:17" s="51" customFormat="1" x14ac:dyDescent="0.35">
      <c r="B699" s="11"/>
      <c r="C699" s="9"/>
      <c r="D699" s="9"/>
      <c r="E699" s="60"/>
      <c r="F699" s="58"/>
      <c r="G699" s="58"/>
      <c r="H699" s="58"/>
      <c r="I699" s="58"/>
      <c r="J699" s="58"/>
      <c r="K699" s="58"/>
      <c r="L699" s="58"/>
      <c r="M699" s="13"/>
      <c r="P699" s="58"/>
      <c r="Q699" s="88"/>
    </row>
    <row r="700" spans="2:17" s="51" customFormat="1" x14ac:dyDescent="0.35">
      <c r="B700" s="11"/>
      <c r="C700" s="9"/>
      <c r="D700" s="9"/>
      <c r="E700" s="60"/>
      <c r="F700" s="58"/>
      <c r="G700" s="58"/>
      <c r="H700" s="58"/>
      <c r="I700" s="58"/>
      <c r="J700" s="58"/>
      <c r="K700" s="58"/>
      <c r="L700" s="58"/>
      <c r="M700" s="13"/>
      <c r="P700" s="58"/>
      <c r="Q700" s="88"/>
    </row>
    <row r="701" spans="2:17" s="51" customFormat="1" x14ac:dyDescent="0.35">
      <c r="B701" s="11"/>
      <c r="C701" s="9"/>
      <c r="D701" s="9"/>
      <c r="E701" s="60"/>
      <c r="F701" s="58"/>
      <c r="G701" s="58"/>
      <c r="H701" s="58"/>
      <c r="I701" s="58"/>
      <c r="J701" s="58"/>
      <c r="K701" s="58"/>
      <c r="L701" s="58"/>
      <c r="M701" s="13"/>
      <c r="P701" s="58"/>
      <c r="Q701" s="88"/>
    </row>
    <row r="702" spans="2:17" s="51" customFormat="1" x14ac:dyDescent="0.35">
      <c r="B702" s="11"/>
      <c r="C702" s="9"/>
      <c r="D702" s="9"/>
      <c r="E702" s="60"/>
      <c r="F702" s="58"/>
      <c r="G702" s="58"/>
      <c r="H702" s="58"/>
      <c r="I702" s="58"/>
      <c r="J702" s="58"/>
      <c r="K702" s="58"/>
      <c r="L702" s="58"/>
      <c r="M702" s="13"/>
      <c r="P702" s="58"/>
      <c r="Q702" s="88"/>
    </row>
    <row r="703" spans="2:17" s="51" customFormat="1" x14ac:dyDescent="0.35">
      <c r="B703" s="11"/>
      <c r="C703" s="9"/>
      <c r="D703" s="9"/>
      <c r="E703" s="60"/>
      <c r="F703" s="58"/>
      <c r="G703" s="58"/>
      <c r="H703" s="58"/>
      <c r="I703" s="58"/>
      <c r="J703" s="58"/>
      <c r="K703" s="58"/>
      <c r="L703" s="58"/>
      <c r="M703" s="13"/>
      <c r="P703" s="58"/>
      <c r="Q703" s="88"/>
    </row>
    <row r="704" spans="2:17" s="51" customFormat="1" x14ac:dyDescent="0.35">
      <c r="B704" s="11"/>
      <c r="C704" s="9"/>
      <c r="D704" s="9"/>
      <c r="E704" s="60"/>
      <c r="F704" s="58"/>
      <c r="G704" s="58"/>
      <c r="H704" s="58"/>
      <c r="I704" s="58"/>
      <c r="J704" s="58"/>
      <c r="K704" s="58"/>
      <c r="L704" s="58"/>
      <c r="M704" s="13"/>
      <c r="P704" s="58"/>
      <c r="Q704" s="88"/>
    </row>
    <row r="705" spans="2:17" s="51" customFormat="1" x14ac:dyDescent="0.35">
      <c r="B705" s="11"/>
      <c r="C705" s="9"/>
      <c r="D705" s="9"/>
      <c r="E705" s="60"/>
      <c r="F705" s="58"/>
      <c r="G705" s="58"/>
      <c r="H705" s="58"/>
      <c r="I705" s="58"/>
      <c r="J705" s="58"/>
      <c r="K705" s="58"/>
      <c r="L705" s="58"/>
      <c r="M705" s="13"/>
      <c r="P705" s="58"/>
      <c r="Q705" s="88"/>
    </row>
    <row r="706" spans="2:17" s="51" customFormat="1" x14ac:dyDescent="0.35">
      <c r="B706" s="11"/>
      <c r="C706" s="9"/>
      <c r="D706" s="9"/>
      <c r="E706" s="60"/>
      <c r="F706" s="58"/>
      <c r="G706" s="58"/>
      <c r="H706" s="58"/>
      <c r="I706" s="58"/>
      <c r="J706" s="58"/>
      <c r="K706" s="58"/>
      <c r="L706" s="58"/>
      <c r="M706" s="13"/>
      <c r="P706" s="58"/>
      <c r="Q706" s="88"/>
    </row>
    <row r="707" spans="2:17" s="51" customFormat="1" x14ac:dyDescent="0.35">
      <c r="B707" s="11"/>
      <c r="C707" s="9"/>
      <c r="D707" s="9"/>
      <c r="E707" s="60"/>
      <c r="F707" s="58"/>
      <c r="G707" s="58"/>
      <c r="H707" s="58"/>
      <c r="I707" s="58"/>
      <c r="J707" s="58"/>
      <c r="K707" s="58"/>
      <c r="L707" s="58"/>
      <c r="M707" s="13"/>
      <c r="P707" s="58"/>
      <c r="Q707" s="88"/>
    </row>
    <row r="708" spans="2:17" s="51" customFormat="1" x14ac:dyDescent="0.35">
      <c r="B708" s="11"/>
      <c r="C708" s="9"/>
      <c r="D708" s="9"/>
      <c r="E708" s="60"/>
      <c r="F708" s="58"/>
      <c r="G708" s="58"/>
      <c r="H708" s="58"/>
      <c r="I708" s="58"/>
      <c r="J708" s="58"/>
      <c r="K708" s="58"/>
      <c r="L708" s="58"/>
      <c r="M708" s="13"/>
      <c r="P708" s="58"/>
      <c r="Q708" s="88"/>
    </row>
    <row r="709" spans="2:17" s="51" customFormat="1" x14ac:dyDescent="0.35">
      <c r="B709" s="11"/>
      <c r="C709" s="9"/>
      <c r="D709" s="9"/>
      <c r="E709" s="60"/>
      <c r="F709" s="58"/>
      <c r="G709" s="58"/>
      <c r="H709" s="58"/>
      <c r="I709" s="58"/>
      <c r="J709" s="58"/>
      <c r="K709" s="58"/>
      <c r="L709" s="58"/>
      <c r="M709" s="13"/>
      <c r="P709" s="58"/>
      <c r="Q709" s="88"/>
    </row>
    <row r="710" spans="2:17" s="51" customFormat="1" x14ac:dyDescent="0.35">
      <c r="B710" s="11"/>
      <c r="C710" s="9"/>
      <c r="D710" s="9"/>
      <c r="E710" s="60"/>
      <c r="F710" s="58"/>
      <c r="G710" s="58"/>
      <c r="H710" s="58"/>
      <c r="I710" s="58"/>
      <c r="J710" s="58"/>
      <c r="K710" s="58"/>
      <c r="L710" s="58"/>
      <c r="M710" s="13"/>
      <c r="P710" s="58"/>
      <c r="Q710" s="88"/>
    </row>
  </sheetData>
  <sheetProtection algorithmName="SHA-512" hashValue="3iQFLjZ3vdPk53UpA3PqnNIAFgnGibEVMfPsOh66jhwPw/SCgEawm6Jv2yp8QQktvzNMnrV3Wre8MJqsMQ7wbw==" saltValue="Wtd0lO220S+Ad73hbFvTKw==" spinCount="100000" sheet="1" selectLockedCells="1"/>
  <mergeCells count="430">
    <mergeCell ref="F391:I391"/>
    <mergeCell ref="F361:I361"/>
    <mergeCell ref="F362:I362"/>
    <mergeCell ref="F363:I363"/>
    <mergeCell ref="F374:I374"/>
    <mergeCell ref="F375:I375"/>
    <mergeCell ref="F346:I346"/>
    <mergeCell ref="F347:I347"/>
    <mergeCell ref="F351:I351"/>
    <mergeCell ref="F359:I359"/>
    <mergeCell ref="F360:I360"/>
    <mergeCell ref="F301:I301"/>
    <mergeCell ref="F241:I241"/>
    <mergeCell ref="F242:I242"/>
    <mergeCell ref="F273:I273"/>
    <mergeCell ref="F274:I274"/>
    <mergeCell ref="F275:I275"/>
    <mergeCell ref="F342:I342"/>
    <mergeCell ref="F343:I343"/>
    <mergeCell ref="F344:I344"/>
    <mergeCell ref="F325:I325"/>
    <mergeCell ref="F326:I326"/>
    <mergeCell ref="F327:I327"/>
    <mergeCell ref="F328:I328"/>
    <mergeCell ref="F329:I329"/>
    <mergeCell ref="F308:I308"/>
    <mergeCell ref="F309:I309"/>
    <mergeCell ref="F310:I310"/>
    <mergeCell ref="F311:I311"/>
    <mergeCell ref="F312:I312"/>
    <mergeCell ref="F313:I313"/>
    <mergeCell ref="F314:I314"/>
    <mergeCell ref="F315:I315"/>
    <mergeCell ref="F316:I316"/>
    <mergeCell ref="F317:I317"/>
    <mergeCell ref="J285:K285"/>
    <mergeCell ref="J286:K286"/>
    <mergeCell ref="J288:K288"/>
    <mergeCell ref="J289:K289"/>
    <mergeCell ref="J290:K290"/>
    <mergeCell ref="F276:I276"/>
    <mergeCell ref="F298:I298"/>
    <mergeCell ref="F299:I299"/>
    <mergeCell ref="F300:I300"/>
    <mergeCell ref="F187:I187"/>
    <mergeCell ref="F188:I188"/>
    <mergeCell ref="F189:I189"/>
    <mergeCell ref="F204:I204"/>
    <mergeCell ref="F205:I205"/>
    <mergeCell ref="F148:I148"/>
    <mergeCell ref="F149:I149"/>
    <mergeCell ref="F180:I180"/>
    <mergeCell ref="F182:I182"/>
    <mergeCell ref="F186:I186"/>
    <mergeCell ref="F118:I118"/>
    <mergeCell ref="F137:I137"/>
    <mergeCell ref="F138:I138"/>
    <mergeCell ref="F139:I139"/>
    <mergeCell ref="F147:I147"/>
    <mergeCell ref="F76:I76"/>
    <mergeCell ref="F85:I85"/>
    <mergeCell ref="F86:I86"/>
    <mergeCell ref="F116:I116"/>
    <mergeCell ref="F117:I117"/>
    <mergeCell ref="F89:I89"/>
    <mergeCell ref="E91:L91"/>
    <mergeCell ref="J135:K135"/>
    <mergeCell ref="J136:K136"/>
    <mergeCell ref="J141:K141"/>
    <mergeCell ref="J142:K142"/>
    <mergeCell ref="J143:K143"/>
    <mergeCell ref="J130:K130"/>
    <mergeCell ref="J131:K131"/>
    <mergeCell ref="J132:K132"/>
    <mergeCell ref="J133:K133"/>
    <mergeCell ref="J134:K134"/>
    <mergeCell ref="J125:K125"/>
    <mergeCell ref="J126:K126"/>
    <mergeCell ref="F71:I71"/>
    <mergeCell ref="F72:I72"/>
    <mergeCell ref="F73:I73"/>
    <mergeCell ref="F74:I74"/>
    <mergeCell ref="F75:I75"/>
    <mergeCell ref="F19:I19"/>
    <mergeCell ref="F42:I42"/>
    <mergeCell ref="F43:I43"/>
    <mergeCell ref="F59:I59"/>
    <mergeCell ref="F60:I60"/>
    <mergeCell ref="J386:K386"/>
    <mergeCell ref="J387:K387"/>
    <mergeCell ref="J388:K388"/>
    <mergeCell ref="J389:K389"/>
    <mergeCell ref="J390:K390"/>
    <mergeCell ref="J381:K381"/>
    <mergeCell ref="J382:K382"/>
    <mergeCell ref="J383:K383"/>
    <mergeCell ref="J384:K384"/>
    <mergeCell ref="J385:K385"/>
    <mergeCell ref="J373:K373"/>
    <mergeCell ref="J377:K377"/>
    <mergeCell ref="J378:K378"/>
    <mergeCell ref="J379:K379"/>
    <mergeCell ref="J380:K380"/>
    <mergeCell ref="J368:K368"/>
    <mergeCell ref="J369:K369"/>
    <mergeCell ref="J370:K370"/>
    <mergeCell ref="J371:K371"/>
    <mergeCell ref="J372:K372"/>
    <mergeCell ref="J357:K357"/>
    <mergeCell ref="J358:K358"/>
    <mergeCell ref="J365:K365"/>
    <mergeCell ref="J366:K366"/>
    <mergeCell ref="J367:K367"/>
    <mergeCell ref="J352:K352"/>
    <mergeCell ref="J353:K353"/>
    <mergeCell ref="J354:K354"/>
    <mergeCell ref="J355:K355"/>
    <mergeCell ref="J356:K356"/>
    <mergeCell ref="J350:K350"/>
    <mergeCell ref="J335:K335"/>
    <mergeCell ref="J336:K336"/>
    <mergeCell ref="J337:K337"/>
    <mergeCell ref="J338:K338"/>
    <mergeCell ref="J339:K339"/>
    <mergeCell ref="F318:I318"/>
    <mergeCell ref="F319:I319"/>
    <mergeCell ref="F322:I322"/>
    <mergeCell ref="F323:I323"/>
    <mergeCell ref="F324:I324"/>
    <mergeCell ref="F330:I330"/>
    <mergeCell ref="F331:I331"/>
    <mergeCell ref="J340:K340"/>
    <mergeCell ref="J341:K341"/>
    <mergeCell ref="J348:K348"/>
    <mergeCell ref="J349:K349"/>
    <mergeCell ref="J259:K259"/>
    <mergeCell ref="J261:K261"/>
    <mergeCell ref="J262:K262"/>
    <mergeCell ref="J263:K263"/>
    <mergeCell ref="J264:K264"/>
    <mergeCell ref="F302:I302"/>
    <mergeCell ref="F303:I303"/>
    <mergeCell ref="F304:I304"/>
    <mergeCell ref="F305:I305"/>
    <mergeCell ref="J280:K280"/>
    <mergeCell ref="J281:K281"/>
    <mergeCell ref="J282:K282"/>
    <mergeCell ref="J278:K278"/>
    <mergeCell ref="J279:K279"/>
    <mergeCell ref="J265:K265"/>
    <mergeCell ref="J266:K266"/>
    <mergeCell ref="J267:K267"/>
    <mergeCell ref="J268:K268"/>
    <mergeCell ref="J269:K269"/>
    <mergeCell ref="J291:K291"/>
    <mergeCell ref="J292:K292"/>
    <mergeCell ref="J293:K293"/>
    <mergeCell ref="J294:K294"/>
    <mergeCell ref="J295:K295"/>
    <mergeCell ref="J258:K258"/>
    <mergeCell ref="J249:K249"/>
    <mergeCell ref="J250:K250"/>
    <mergeCell ref="J251:K251"/>
    <mergeCell ref="J252:K252"/>
    <mergeCell ref="J253:K253"/>
    <mergeCell ref="J244:K244"/>
    <mergeCell ref="J245:K245"/>
    <mergeCell ref="J246:K246"/>
    <mergeCell ref="J247:K247"/>
    <mergeCell ref="J248:K248"/>
    <mergeCell ref="J254:K254"/>
    <mergeCell ref="J255:K255"/>
    <mergeCell ref="J256:K256"/>
    <mergeCell ref="J257:K257"/>
    <mergeCell ref="J236:K236"/>
    <mergeCell ref="J237:K237"/>
    <mergeCell ref="J238:K238"/>
    <mergeCell ref="J239:K239"/>
    <mergeCell ref="J240:K240"/>
    <mergeCell ref="J231:K231"/>
    <mergeCell ref="J232:K232"/>
    <mergeCell ref="J233:K233"/>
    <mergeCell ref="J234:K234"/>
    <mergeCell ref="J235:K235"/>
    <mergeCell ref="J225:K225"/>
    <mergeCell ref="J226:K226"/>
    <mergeCell ref="J227:K227"/>
    <mergeCell ref="J228:K228"/>
    <mergeCell ref="J230:K230"/>
    <mergeCell ref="J220:K220"/>
    <mergeCell ref="J221:K221"/>
    <mergeCell ref="J222:K222"/>
    <mergeCell ref="J223:K223"/>
    <mergeCell ref="J224:K224"/>
    <mergeCell ref="J214:K214"/>
    <mergeCell ref="J215:K215"/>
    <mergeCell ref="J216:K216"/>
    <mergeCell ref="J217:K217"/>
    <mergeCell ref="J218:K218"/>
    <mergeCell ref="J209:K209"/>
    <mergeCell ref="J210:K210"/>
    <mergeCell ref="J211:K211"/>
    <mergeCell ref="J212:K212"/>
    <mergeCell ref="J213:K213"/>
    <mergeCell ref="J201:K201"/>
    <mergeCell ref="J202:K202"/>
    <mergeCell ref="J203:K203"/>
    <mergeCell ref="J207:K207"/>
    <mergeCell ref="J208:K208"/>
    <mergeCell ref="J196:K196"/>
    <mergeCell ref="J197:K197"/>
    <mergeCell ref="J198:K198"/>
    <mergeCell ref="J199:K199"/>
    <mergeCell ref="J200:K200"/>
    <mergeCell ref="J191:K191"/>
    <mergeCell ref="J192:K192"/>
    <mergeCell ref="J193:K193"/>
    <mergeCell ref="J194:K194"/>
    <mergeCell ref="J195:K195"/>
    <mergeCell ref="J181:K181"/>
    <mergeCell ref="J183:K183"/>
    <mergeCell ref="J184:K184"/>
    <mergeCell ref="J185:K185"/>
    <mergeCell ref="J190:K190"/>
    <mergeCell ref="J175:K175"/>
    <mergeCell ref="J176:K176"/>
    <mergeCell ref="J177:K177"/>
    <mergeCell ref="J178:K178"/>
    <mergeCell ref="J179:K179"/>
    <mergeCell ref="J169:K169"/>
    <mergeCell ref="J170:K170"/>
    <mergeCell ref="J171:K171"/>
    <mergeCell ref="J172:K172"/>
    <mergeCell ref="J173:K173"/>
    <mergeCell ref="J163:K163"/>
    <mergeCell ref="J164:K164"/>
    <mergeCell ref="J166:K166"/>
    <mergeCell ref="J167:K167"/>
    <mergeCell ref="J168:K168"/>
    <mergeCell ref="J158:K158"/>
    <mergeCell ref="J159:K159"/>
    <mergeCell ref="J160:K160"/>
    <mergeCell ref="J161:K161"/>
    <mergeCell ref="J162:K162"/>
    <mergeCell ref="J153:K153"/>
    <mergeCell ref="J154:K154"/>
    <mergeCell ref="J155:K155"/>
    <mergeCell ref="J156:K156"/>
    <mergeCell ref="J157:K157"/>
    <mergeCell ref="J144:K144"/>
    <mergeCell ref="J145:K145"/>
    <mergeCell ref="J146:K146"/>
    <mergeCell ref="J151:K151"/>
    <mergeCell ref="J152:K152"/>
    <mergeCell ref="J128:K128"/>
    <mergeCell ref="J129:K129"/>
    <mergeCell ref="J115:K115"/>
    <mergeCell ref="J120:K120"/>
    <mergeCell ref="J121:K121"/>
    <mergeCell ref="J122:K122"/>
    <mergeCell ref="J123:K123"/>
    <mergeCell ref="J112:K112"/>
    <mergeCell ref="J113:K113"/>
    <mergeCell ref="J114:K114"/>
    <mergeCell ref="J104:K104"/>
    <mergeCell ref="J105:K105"/>
    <mergeCell ref="J106:K106"/>
    <mergeCell ref="J107:K107"/>
    <mergeCell ref="J109:K109"/>
    <mergeCell ref="J124:K124"/>
    <mergeCell ref="J102:K102"/>
    <mergeCell ref="J103:K103"/>
    <mergeCell ref="J94:K94"/>
    <mergeCell ref="J95:K95"/>
    <mergeCell ref="J96:K96"/>
    <mergeCell ref="J97:K97"/>
    <mergeCell ref="J98:K98"/>
    <mergeCell ref="J110:K110"/>
    <mergeCell ref="J111:K111"/>
    <mergeCell ref="J93:K93"/>
    <mergeCell ref="J80:K80"/>
    <mergeCell ref="J81:K81"/>
    <mergeCell ref="J82:K82"/>
    <mergeCell ref="J83:K83"/>
    <mergeCell ref="J84:K84"/>
    <mergeCell ref="J99:K99"/>
    <mergeCell ref="J100:K100"/>
    <mergeCell ref="J101:K101"/>
    <mergeCell ref="J55:K55"/>
    <mergeCell ref="J56:K56"/>
    <mergeCell ref="J57:K57"/>
    <mergeCell ref="J58:K58"/>
    <mergeCell ref="J62:K62"/>
    <mergeCell ref="J50:K50"/>
    <mergeCell ref="J51:K51"/>
    <mergeCell ref="J52:K52"/>
    <mergeCell ref="J53:K53"/>
    <mergeCell ref="J54:K54"/>
    <mergeCell ref="J45:K45"/>
    <mergeCell ref="J46:K46"/>
    <mergeCell ref="J47:K47"/>
    <mergeCell ref="J48:K48"/>
    <mergeCell ref="J49:K49"/>
    <mergeCell ref="J37:K37"/>
    <mergeCell ref="J38:K38"/>
    <mergeCell ref="J39:K39"/>
    <mergeCell ref="J40:K40"/>
    <mergeCell ref="J41:K41"/>
    <mergeCell ref="J17:K17"/>
    <mergeCell ref="J18:K18"/>
    <mergeCell ref="J31:K31"/>
    <mergeCell ref="J32:K32"/>
    <mergeCell ref="J33:K33"/>
    <mergeCell ref="J35:K35"/>
    <mergeCell ref="J36:K36"/>
    <mergeCell ref="J26:K26"/>
    <mergeCell ref="J27:K27"/>
    <mergeCell ref="J28:K28"/>
    <mergeCell ref="J29:K29"/>
    <mergeCell ref="J30:K30"/>
    <mergeCell ref="D298:D301"/>
    <mergeCell ref="D302:D309"/>
    <mergeCell ref="D310:D315"/>
    <mergeCell ref="D316:D319"/>
    <mergeCell ref="M261:M276"/>
    <mergeCell ref="M377:M391"/>
    <mergeCell ref="M288:M295"/>
    <mergeCell ref="M297:M319"/>
    <mergeCell ref="M333:M344"/>
    <mergeCell ref="M346:M363"/>
    <mergeCell ref="M365:M375"/>
    <mergeCell ref="C260:D276"/>
    <mergeCell ref="J283:K283"/>
    <mergeCell ref="J284:K284"/>
    <mergeCell ref="J270:K270"/>
    <mergeCell ref="J271:K271"/>
    <mergeCell ref="J272:K272"/>
    <mergeCell ref="M321:M331"/>
    <mergeCell ref="J333:K333"/>
    <mergeCell ref="J334:K334"/>
    <mergeCell ref="E297:L297"/>
    <mergeCell ref="E321:L321"/>
    <mergeCell ref="F306:I306"/>
    <mergeCell ref="F307:I307"/>
    <mergeCell ref="M14:M22"/>
    <mergeCell ref="M24:M33"/>
    <mergeCell ref="M35:M43"/>
    <mergeCell ref="M45:M60"/>
    <mergeCell ref="M62:M76"/>
    <mergeCell ref="M78:M89"/>
    <mergeCell ref="M91:M107"/>
    <mergeCell ref="M109:M118"/>
    <mergeCell ref="M278:M286"/>
    <mergeCell ref="M120:M126"/>
    <mergeCell ref="M128:M139"/>
    <mergeCell ref="M141:M149"/>
    <mergeCell ref="M151:M164"/>
    <mergeCell ref="M166:M173"/>
    <mergeCell ref="C61:D76"/>
    <mergeCell ref="C243:D259"/>
    <mergeCell ref="C229:D242"/>
    <mergeCell ref="C219:D228"/>
    <mergeCell ref="C206:D218"/>
    <mergeCell ref="M175:M205"/>
    <mergeCell ref="M207:M218"/>
    <mergeCell ref="M220:M228"/>
    <mergeCell ref="M230:M242"/>
    <mergeCell ref="M244:M259"/>
    <mergeCell ref="J68:K68"/>
    <mergeCell ref="J69:K69"/>
    <mergeCell ref="J70:K70"/>
    <mergeCell ref="J78:K78"/>
    <mergeCell ref="J79:K79"/>
    <mergeCell ref="J63:K63"/>
    <mergeCell ref="J64:K64"/>
    <mergeCell ref="J65:K65"/>
    <mergeCell ref="J66:K66"/>
    <mergeCell ref="J67:K67"/>
    <mergeCell ref="J87:K87"/>
    <mergeCell ref="J88:K88"/>
    <mergeCell ref="J92:K92"/>
    <mergeCell ref="C165:D173"/>
    <mergeCell ref="C44:D60"/>
    <mergeCell ref="C34:D43"/>
    <mergeCell ref="C23:D33"/>
    <mergeCell ref="C13:D22"/>
    <mergeCell ref="C5:D12"/>
    <mergeCell ref="B61:B89"/>
    <mergeCell ref="B90:B118"/>
    <mergeCell ref="B219:B259"/>
    <mergeCell ref="B260:B391"/>
    <mergeCell ref="C296:C319"/>
    <mergeCell ref="C287:C295"/>
    <mergeCell ref="C277:C286"/>
    <mergeCell ref="B140:B173"/>
    <mergeCell ref="B174:B205"/>
    <mergeCell ref="B206:B218"/>
    <mergeCell ref="C320:D331"/>
    <mergeCell ref="C332:D344"/>
    <mergeCell ref="C345:D363"/>
    <mergeCell ref="C364:D375"/>
    <mergeCell ref="C376:D391"/>
    <mergeCell ref="B119:B139"/>
    <mergeCell ref="C108:D118"/>
    <mergeCell ref="C90:D107"/>
    <mergeCell ref="C77:D89"/>
    <mergeCell ref="B2:M2"/>
    <mergeCell ref="C150:D164"/>
    <mergeCell ref="C140:D149"/>
    <mergeCell ref="C127:D139"/>
    <mergeCell ref="C119:D126"/>
    <mergeCell ref="B5:B43"/>
    <mergeCell ref="B3:M3"/>
    <mergeCell ref="B44:B60"/>
    <mergeCell ref="M6:M12"/>
    <mergeCell ref="J6:K6"/>
    <mergeCell ref="J7:K7"/>
    <mergeCell ref="J8:K8"/>
    <mergeCell ref="J9:K9"/>
    <mergeCell ref="J10:K10"/>
    <mergeCell ref="J11:K11"/>
    <mergeCell ref="J12:K12"/>
    <mergeCell ref="J20:K20"/>
    <mergeCell ref="J21:K21"/>
    <mergeCell ref="J22:K22"/>
    <mergeCell ref="J24:K24"/>
    <mergeCell ref="J25:K25"/>
    <mergeCell ref="J14:K14"/>
    <mergeCell ref="J15:K15"/>
    <mergeCell ref="J16:K16"/>
  </mergeCells>
  <dataValidations count="2">
    <dataValidation type="list" allowBlank="1" showInputMessage="1" showErrorMessage="1" sqref="J1" xr:uid="{3CE36EDF-3A1B-4DDF-88BD-064252891DC9}">
      <formula1>"Male, Female"</formula1>
    </dataValidation>
    <dataValidation type="list" allowBlank="1" showDropDown="1" showInputMessage="1" showErrorMessage="1" errorTitle="Incorrect Response" error="Please enter an X next to the appropriate response._x000a__x000a_Thank you!" sqref="F6:I12 J391:K391 F20:I22 J19:K19 F24:I33 F35:I41 J42:K43 F45:I58 J59:K60 F62:I70 J71:K76 F78:I84 J85:K86 F87:I88 J89:K89 F92:I107 F109:I115 J116:K118 F120:I126 F128:I136 J137:K139 F141:I146 J147:K149 F151:I164 F166:I173 F175:I179 J180:K180 J182:K182 F181:I181 F183:I185 J186:K189 F190:I203 J204:K205 F207:I218 F220:I228 F230:I240 J241:K242 F244:I259 F261:I272 J273:K276 F278:I286 F288:I295 J298:K319 J322:K331 F333:I341 J342:K344 J346:K347 F348:I350 J351:K351 F352:I358 J359:K363 F365:I373 J374:K375 F377:I390 F14:I18" xr:uid="{3FAE4A6F-653A-4F40-80DE-9643E7CF79B0}">
      <formula1>$P$1</formula1>
    </dataValidation>
  </dataValidations>
  <printOptions horizontalCentered="1"/>
  <pageMargins left="0.2" right="0.2" top="0.5" bottom="0.5" header="0.3" footer="0.3"/>
  <pageSetup scale="64" orientation="landscape" r:id="rId1"/>
  <rowBreaks count="9" manualBreakCount="9">
    <brk id="33" min="1" max="12" man="1"/>
    <brk id="76" min="1" max="12" man="1"/>
    <brk id="118" min="1" max="12" man="1"/>
    <brk id="164" min="1" max="12" man="1"/>
    <brk id="205" min="1" max="12" man="1"/>
    <brk id="242" min="1" max="12" man="1"/>
    <brk id="286" min="1" max="12" man="1"/>
    <brk id="331" min="1" max="12" man="1"/>
    <brk id="375" min="1" max="12"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6F79D-278F-4CE6-AD4A-C1CF57B87F30}">
  <dimension ref="A2:AC28"/>
  <sheetViews>
    <sheetView workbookViewId="0">
      <selection activeCell="G6" sqref="G6"/>
    </sheetView>
  </sheetViews>
  <sheetFormatPr defaultRowHeight="15" x14ac:dyDescent="0.25"/>
  <sheetData>
    <row r="2" spans="1:29" x14ac:dyDescent="0.25">
      <c r="A2" s="151" t="s">
        <v>462</v>
      </c>
      <c r="B2" s="148" t="s">
        <v>391</v>
      </c>
      <c r="C2" s="148"/>
      <c r="D2" s="148"/>
      <c r="E2" s="148"/>
      <c r="F2" s="25" t="s">
        <v>393</v>
      </c>
      <c r="G2" s="148" t="s">
        <v>395</v>
      </c>
      <c r="H2" s="148"/>
      <c r="I2" s="148" t="s">
        <v>405</v>
      </c>
      <c r="J2" s="148"/>
      <c r="K2" s="148" t="s">
        <v>406</v>
      </c>
      <c r="L2" s="148"/>
      <c r="M2" s="148" t="s">
        <v>407</v>
      </c>
      <c r="N2" s="148"/>
      <c r="O2" s="148"/>
      <c r="P2" s="25" t="s">
        <v>408</v>
      </c>
      <c r="Q2" s="25" t="s">
        <v>409</v>
      </c>
      <c r="R2" s="148" t="s">
        <v>410</v>
      </c>
      <c r="S2" s="148"/>
      <c r="T2" s="148"/>
      <c r="U2" s="148" t="s">
        <v>411</v>
      </c>
      <c r="V2" s="148"/>
      <c r="W2" s="25" t="s">
        <v>412</v>
      </c>
      <c r="X2" s="148" t="s">
        <v>413</v>
      </c>
      <c r="Y2" s="148"/>
      <c r="Z2" s="148"/>
      <c r="AA2" s="148"/>
      <c r="AB2" s="148"/>
      <c r="AC2" s="148"/>
    </row>
    <row r="3" spans="1:29" x14ac:dyDescent="0.25">
      <c r="A3" s="151"/>
      <c r="B3" s="148" t="s">
        <v>392</v>
      </c>
      <c r="C3" s="148"/>
      <c r="D3" s="148"/>
      <c r="E3" s="148"/>
      <c r="F3" s="26" t="s">
        <v>394</v>
      </c>
      <c r="G3" s="148" t="s">
        <v>396</v>
      </c>
      <c r="H3" s="148"/>
      <c r="I3" s="148" t="s">
        <v>397</v>
      </c>
      <c r="J3" s="148"/>
      <c r="K3" s="148" t="s">
        <v>398</v>
      </c>
      <c r="L3" s="148"/>
      <c r="M3" s="148" t="s">
        <v>399</v>
      </c>
      <c r="N3" s="148"/>
      <c r="O3" s="148"/>
      <c r="P3" s="26" t="s">
        <v>400</v>
      </c>
      <c r="Q3" s="26" t="s">
        <v>401</v>
      </c>
      <c r="R3" s="148" t="s">
        <v>402</v>
      </c>
      <c r="S3" s="148"/>
      <c r="T3" s="148"/>
      <c r="U3" s="148" t="s">
        <v>448</v>
      </c>
      <c r="V3" s="148"/>
      <c r="W3" s="26" t="s">
        <v>403</v>
      </c>
      <c r="X3" s="148" t="s">
        <v>404</v>
      </c>
      <c r="Y3" s="148"/>
      <c r="Z3" s="148"/>
      <c r="AA3" s="148"/>
      <c r="AB3" s="148"/>
      <c r="AC3" s="148"/>
    </row>
    <row r="4" spans="1:29" x14ac:dyDescent="0.25">
      <c r="A4" s="151"/>
      <c r="B4" s="25" t="s">
        <v>414</v>
      </c>
      <c r="C4" s="25" t="s">
        <v>415</v>
      </c>
      <c r="D4" s="25" t="s">
        <v>416</v>
      </c>
      <c r="E4" s="25" t="s">
        <v>417</v>
      </c>
      <c r="F4" s="25"/>
      <c r="G4" s="25" t="s">
        <v>414</v>
      </c>
      <c r="H4" s="25" t="s">
        <v>415</v>
      </c>
      <c r="I4" s="25" t="s">
        <v>414</v>
      </c>
      <c r="J4" s="25" t="s">
        <v>415</v>
      </c>
      <c r="K4" s="25" t="s">
        <v>414</v>
      </c>
      <c r="L4" s="25" t="s">
        <v>415</v>
      </c>
      <c r="M4" s="25" t="s">
        <v>414</v>
      </c>
      <c r="N4" s="25" t="s">
        <v>415</v>
      </c>
      <c r="O4" s="25" t="s">
        <v>416</v>
      </c>
      <c r="P4" s="25"/>
      <c r="Q4" s="25"/>
      <c r="R4" s="25" t="s">
        <v>414</v>
      </c>
      <c r="S4" s="25" t="s">
        <v>415</v>
      </c>
      <c r="T4" s="25" t="s">
        <v>416</v>
      </c>
      <c r="U4" s="25" t="s">
        <v>414</v>
      </c>
      <c r="V4" s="25" t="s">
        <v>415</v>
      </c>
      <c r="W4" s="25"/>
      <c r="X4" s="25" t="s">
        <v>414</v>
      </c>
      <c r="Y4" s="25" t="s">
        <v>415</v>
      </c>
      <c r="Z4" s="25" t="s">
        <v>416</v>
      </c>
      <c r="AA4" s="25" t="s">
        <v>417</v>
      </c>
      <c r="AB4" s="25" t="s">
        <v>446</v>
      </c>
      <c r="AC4" s="25" t="s">
        <v>447</v>
      </c>
    </row>
    <row r="5" spans="1:29" ht="51" x14ac:dyDescent="0.25">
      <c r="A5" s="151"/>
      <c r="B5" s="27" t="s">
        <v>418</v>
      </c>
      <c r="C5" s="27" t="s">
        <v>419</v>
      </c>
      <c r="D5" s="27" t="s">
        <v>420</v>
      </c>
      <c r="E5" s="27" t="s">
        <v>421</v>
      </c>
      <c r="F5" s="27" t="s">
        <v>422</v>
      </c>
      <c r="G5" s="27" t="s">
        <v>423</v>
      </c>
      <c r="H5" s="27" t="s">
        <v>424</v>
      </c>
      <c r="I5" s="27" t="s">
        <v>425</v>
      </c>
      <c r="J5" s="27" t="s">
        <v>426</v>
      </c>
      <c r="K5" s="27" t="s">
        <v>427</v>
      </c>
      <c r="L5" s="27" t="s">
        <v>428</v>
      </c>
      <c r="M5" s="27" t="s">
        <v>429</v>
      </c>
      <c r="N5" s="27" t="s">
        <v>430</v>
      </c>
      <c r="O5" s="27" t="s">
        <v>431</v>
      </c>
      <c r="P5" s="27" t="s">
        <v>432</v>
      </c>
      <c r="Q5" s="27" t="s">
        <v>433</v>
      </c>
      <c r="R5" s="27" t="s">
        <v>434</v>
      </c>
      <c r="S5" s="27" t="s">
        <v>435</v>
      </c>
      <c r="T5" s="27" t="s">
        <v>436</v>
      </c>
      <c r="U5" s="27" t="s">
        <v>437</v>
      </c>
      <c r="V5" s="27" t="s">
        <v>438</v>
      </c>
      <c r="W5" s="27" t="s">
        <v>439</v>
      </c>
      <c r="X5" s="27" t="s">
        <v>440</v>
      </c>
      <c r="Y5" s="27" t="s">
        <v>441</v>
      </c>
      <c r="Z5" s="27" t="s">
        <v>442</v>
      </c>
      <c r="AA5" s="27" t="s">
        <v>443</v>
      </c>
      <c r="AB5" s="27" t="s">
        <v>444</v>
      </c>
      <c r="AC5" s="27" t="s">
        <v>445</v>
      </c>
    </row>
    <row r="6" spans="1:29" x14ac:dyDescent="0.25">
      <c r="A6" s="149" t="s">
        <v>450</v>
      </c>
      <c r="B6" s="28">
        <v>56</v>
      </c>
      <c r="C6" s="28">
        <v>72</v>
      </c>
      <c r="D6" s="28">
        <v>80</v>
      </c>
      <c r="E6" s="28">
        <v>72</v>
      </c>
      <c r="F6" s="28">
        <v>120</v>
      </c>
      <c r="G6" s="28">
        <v>120</v>
      </c>
      <c r="H6" s="28">
        <v>96</v>
      </c>
      <c r="I6" s="28">
        <v>128</v>
      </c>
      <c r="J6" s="28">
        <v>80</v>
      </c>
      <c r="K6" s="28">
        <v>56</v>
      </c>
      <c r="L6" s="28">
        <v>96</v>
      </c>
      <c r="M6" s="28">
        <v>72</v>
      </c>
      <c r="N6" s="28">
        <v>112</v>
      </c>
      <c r="O6" s="28">
        <v>64</v>
      </c>
      <c r="P6" s="28">
        <v>112</v>
      </c>
      <c r="Q6" s="28">
        <v>96</v>
      </c>
      <c r="R6" s="28">
        <v>72</v>
      </c>
      <c r="S6" s="28">
        <v>104</v>
      </c>
      <c r="T6" s="28">
        <v>112</v>
      </c>
      <c r="U6" s="28">
        <v>128</v>
      </c>
      <c r="V6" s="28">
        <v>72</v>
      </c>
      <c r="W6" s="28">
        <v>84</v>
      </c>
      <c r="X6" s="28">
        <v>176</v>
      </c>
      <c r="Y6" s="28">
        <v>80</v>
      </c>
      <c r="Z6" s="28">
        <v>76</v>
      </c>
      <c r="AA6" s="28">
        <v>144</v>
      </c>
      <c r="AB6" s="28">
        <v>88</v>
      </c>
      <c r="AC6" s="28">
        <v>120</v>
      </c>
    </row>
    <row r="7" spans="1:29" x14ac:dyDescent="0.25">
      <c r="A7" s="149"/>
      <c r="B7" s="28">
        <v>44</v>
      </c>
      <c r="C7" s="28">
        <v>56</v>
      </c>
      <c r="D7" s="28">
        <v>64</v>
      </c>
      <c r="E7" s="28">
        <v>58</v>
      </c>
      <c r="F7" s="28">
        <v>94</v>
      </c>
      <c r="G7" s="28">
        <v>98</v>
      </c>
      <c r="H7" s="28">
        <v>72</v>
      </c>
      <c r="I7" s="28">
        <v>102</v>
      </c>
      <c r="J7" s="28">
        <v>66</v>
      </c>
      <c r="K7" s="28">
        <v>45</v>
      </c>
      <c r="L7" s="28">
        <v>72</v>
      </c>
      <c r="M7" s="28">
        <v>59</v>
      </c>
      <c r="N7" s="28">
        <v>89</v>
      </c>
      <c r="O7" s="28">
        <v>51</v>
      </c>
      <c r="P7" s="28">
        <v>87</v>
      </c>
      <c r="Q7" s="28">
        <v>80</v>
      </c>
      <c r="R7" s="28">
        <v>56</v>
      </c>
      <c r="S7" s="28">
        <v>80</v>
      </c>
      <c r="T7" s="28">
        <v>88</v>
      </c>
      <c r="U7" s="28">
        <v>100</v>
      </c>
      <c r="V7" s="28">
        <v>62</v>
      </c>
      <c r="W7" s="28">
        <v>50</v>
      </c>
      <c r="X7" s="28">
        <v>142</v>
      </c>
      <c r="Y7" s="28">
        <v>64</v>
      </c>
      <c r="Z7" s="28">
        <v>60</v>
      </c>
      <c r="AA7" s="28">
        <v>116</v>
      </c>
      <c r="AB7" s="28">
        <v>74</v>
      </c>
      <c r="AC7" s="28">
        <v>96</v>
      </c>
    </row>
    <row r="8" spans="1:29" x14ac:dyDescent="0.25">
      <c r="A8" s="149"/>
      <c r="B8" s="28">
        <v>32</v>
      </c>
      <c r="C8" s="28">
        <v>40</v>
      </c>
      <c r="D8" s="28">
        <v>48</v>
      </c>
      <c r="E8" s="28">
        <v>44</v>
      </c>
      <c r="F8" s="28">
        <v>68</v>
      </c>
      <c r="G8" s="28">
        <v>76</v>
      </c>
      <c r="H8" s="28">
        <v>46</v>
      </c>
      <c r="I8" s="28">
        <v>76</v>
      </c>
      <c r="J8" s="28">
        <v>52</v>
      </c>
      <c r="K8" s="28">
        <v>34</v>
      </c>
      <c r="L8" s="28">
        <v>48</v>
      </c>
      <c r="M8" s="28">
        <v>46</v>
      </c>
      <c r="N8" s="28">
        <v>66</v>
      </c>
      <c r="O8" s="28">
        <v>38</v>
      </c>
      <c r="P8" s="28">
        <v>62</v>
      </c>
      <c r="Q8" s="28">
        <v>64</v>
      </c>
      <c r="R8" s="28">
        <v>40</v>
      </c>
      <c r="S8" s="28">
        <v>56</v>
      </c>
      <c r="T8" s="28">
        <v>64</v>
      </c>
      <c r="U8" s="28">
        <v>72</v>
      </c>
      <c r="V8" s="28">
        <v>52</v>
      </c>
      <c r="W8" s="28">
        <v>36</v>
      </c>
      <c r="X8" s="28">
        <v>108</v>
      </c>
      <c r="Y8" s="28">
        <v>48</v>
      </c>
      <c r="Z8" s="28">
        <v>44</v>
      </c>
      <c r="AA8" s="28">
        <v>88</v>
      </c>
      <c r="AB8" s="28">
        <v>60</v>
      </c>
      <c r="AC8" s="28">
        <v>72</v>
      </c>
    </row>
    <row r="9" spans="1:29" x14ac:dyDescent="0.25">
      <c r="A9" s="149"/>
      <c r="B9" s="28">
        <v>20</v>
      </c>
      <c r="C9" s="28">
        <v>24</v>
      </c>
      <c r="D9" s="28">
        <v>32</v>
      </c>
      <c r="E9" s="28">
        <v>30</v>
      </c>
      <c r="F9" s="28">
        <v>42</v>
      </c>
      <c r="G9" s="28">
        <v>54</v>
      </c>
      <c r="H9" s="28">
        <v>24</v>
      </c>
      <c r="I9" s="28">
        <v>50</v>
      </c>
      <c r="J9" s="28">
        <v>38</v>
      </c>
      <c r="K9" s="28">
        <v>23</v>
      </c>
      <c r="L9" s="28">
        <v>24</v>
      </c>
      <c r="M9" s="28">
        <v>33</v>
      </c>
      <c r="N9" s="28">
        <v>43</v>
      </c>
      <c r="O9" s="28">
        <v>25</v>
      </c>
      <c r="P9" s="28">
        <v>37</v>
      </c>
      <c r="Q9" s="28">
        <v>48</v>
      </c>
      <c r="R9" s="28">
        <v>24</v>
      </c>
      <c r="S9" s="28">
        <v>32</v>
      </c>
      <c r="T9" s="28">
        <v>40</v>
      </c>
      <c r="U9" s="28">
        <v>44</v>
      </c>
      <c r="V9" s="28">
        <v>42</v>
      </c>
      <c r="W9" s="28">
        <v>22</v>
      </c>
      <c r="X9" s="28">
        <v>74</v>
      </c>
      <c r="Y9" s="28">
        <v>32</v>
      </c>
      <c r="Z9" s="28">
        <v>28</v>
      </c>
      <c r="AA9" s="28">
        <v>60</v>
      </c>
      <c r="AB9" s="28">
        <v>46</v>
      </c>
      <c r="AC9" s="28">
        <v>48</v>
      </c>
    </row>
    <row r="10" spans="1:29" x14ac:dyDescent="0.25">
      <c r="A10" s="152" t="s">
        <v>453</v>
      </c>
      <c r="B10" s="29">
        <v>8</v>
      </c>
      <c r="C10" s="29">
        <v>8</v>
      </c>
      <c r="D10" s="29">
        <v>16</v>
      </c>
      <c r="E10" s="29">
        <v>16</v>
      </c>
      <c r="F10" s="29">
        <v>16</v>
      </c>
      <c r="G10" s="29">
        <v>32</v>
      </c>
      <c r="H10" s="29">
        <v>16</v>
      </c>
      <c r="I10" s="29">
        <v>24</v>
      </c>
      <c r="J10" s="29">
        <v>24</v>
      </c>
      <c r="K10" s="29">
        <v>12</v>
      </c>
      <c r="L10" s="29">
        <v>16</v>
      </c>
      <c r="M10" s="29">
        <v>20</v>
      </c>
      <c r="N10" s="29">
        <v>20</v>
      </c>
      <c r="O10" s="29">
        <v>12</v>
      </c>
      <c r="P10" s="29">
        <v>12</v>
      </c>
      <c r="Q10" s="29">
        <v>32</v>
      </c>
      <c r="R10" s="29">
        <v>8</v>
      </c>
      <c r="S10" s="29">
        <v>8</v>
      </c>
      <c r="T10" s="29">
        <v>16</v>
      </c>
      <c r="U10" s="29">
        <v>16</v>
      </c>
      <c r="V10" s="29">
        <v>32</v>
      </c>
      <c r="W10" s="29">
        <v>8</v>
      </c>
      <c r="X10" s="29">
        <v>40</v>
      </c>
      <c r="Y10" s="29">
        <v>16</v>
      </c>
      <c r="Z10" s="29">
        <v>12</v>
      </c>
      <c r="AA10" s="29">
        <v>32</v>
      </c>
      <c r="AB10" s="29">
        <v>32</v>
      </c>
      <c r="AC10" s="29">
        <v>24</v>
      </c>
    </row>
    <row r="11" spans="1:29" x14ac:dyDescent="0.25">
      <c r="A11" s="152"/>
      <c r="B11" s="30">
        <v>7</v>
      </c>
      <c r="C11" s="30">
        <v>7</v>
      </c>
      <c r="D11" s="30">
        <v>14</v>
      </c>
      <c r="E11" s="30">
        <v>14</v>
      </c>
      <c r="F11" s="30">
        <v>14</v>
      </c>
      <c r="G11" s="30">
        <v>28</v>
      </c>
      <c r="H11" s="30">
        <v>14</v>
      </c>
      <c r="I11" s="30">
        <v>22</v>
      </c>
      <c r="J11" s="30">
        <v>22</v>
      </c>
      <c r="K11" s="30">
        <v>11</v>
      </c>
      <c r="L11" s="30">
        <v>14</v>
      </c>
      <c r="M11" s="30">
        <v>18</v>
      </c>
      <c r="N11" s="30">
        <v>20</v>
      </c>
      <c r="O11" s="30">
        <v>11</v>
      </c>
      <c r="P11" s="30">
        <v>11</v>
      </c>
      <c r="Q11" s="30">
        <v>26</v>
      </c>
      <c r="R11" s="30">
        <v>7</v>
      </c>
      <c r="S11" s="30">
        <v>7</v>
      </c>
      <c r="T11" s="30">
        <v>14</v>
      </c>
      <c r="U11" s="30">
        <v>14</v>
      </c>
      <c r="V11" s="30">
        <v>28</v>
      </c>
      <c r="W11" s="30">
        <v>7</v>
      </c>
      <c r="X11" s="30">
        <v>32</v>
      </c>
      <c r="Y11" s="30"/>
      <c r="Z11" s="30">
        <v>10</v>
      </c>
      <c r="AA11" s="30">
        <v>26</v>
      </c>
      <c r="AB11" s="30">
        <v>26</v>
      </c>
      <c r="AC11" s="30">
        <v>20</v>
      </c>
    </row>
    <row r="12" spans="1:29" x14ac:dyDescent="0.25">
      <c r="A12" s="152"/>
      <c r="B12" s="30">
        <v>6</v>
      </c>
      <c r="C12" s="30">
        <v>6</v>
      </c>
      <c r="D12" s="30">
        <v>12</v>
      </c>
      <c r="E12" s="30">
        <v>12</v>
      </c>
      <c r="F12" s="30">
        <v>12</v>
      </c>
      <c r="G12" s="30">
        <v>24</v>
      </c>
      <c r="H12" s="30">
        <v>12</v>
      </c>
      <c r="I12" s="30">
        <v>20</v>
      </c>
      <c r="J12" s="30">
        <v>20</v>
      </c>
      <c r="K12" s="30">
        <v>10</v>
      </c>
      <c r="L12" s="30">
        <v>12</v>
      </c>
      <c r="M12" s="30">
        <v>16</v>
      </c>
      <c r="N12" s="30">
        <v>18</v>
      </c>
      <c r="O12" s="30">
        <v>10</v>
      </c>
      <c r="P12" s="30">
        <v>10</v>
      </c>
      <c r="Q12" s="30">
        <v>20</v>
      </c>
      <c r="R12" s="30">
        <v>6</v>
      </c>
      <c r="S12" s="30">
        <v>6</v>
      </c>
      <c r="T12" s="30">
        <v>12</v>
      </c>
      <c r="U12" s="30">
        <v>12</v>
      </c>
      <c r="V12" s="30">
        <v>24</v>
      </c>
      <c r="W12" s="30">
        <v>6</v>
      </c>
      <c r="X12" s="30">
        <v>24</v>
      </c>
      <c r="Y12" s="30"/>
      <c r="Z12" s="30">
        <v>8</v>
      </c>
      <c r="AA12" s="30">
        <v>20</v>
      </c>
      <c r="AB12" s="30">
        <v>20</v>
      </c>
      <c r="AC12" s="30">
        <v>16</v>
      </c>
    </row>
    <row r="13" spans="1:29" x14ac:dyDescent="0.25">
      <c r="A13" s="152"/>
      <c r="B13" s="30">
        <v>5</v>
      </c>
      <c r="C13" s="30">
        <v>5</v>
      </c>
      <c r="D13" s="30">
        <v>10</v>
      </c>
      <c r="E13" s="30">
        <v>10</v>
      </c>
      <c r="F13" s="30">
        <v>10</v>
      </c>
      <c r="G13" s="30">
        <v>20</v>
      </c>
      <c r="H13" s="30">
        <v>10</v>
      </c>
      <c r="I13" s="30">
        <v>18</v>
      </c>
      <c r="J13" s="30">
        <v>18</v>
      </c>
      <c r="K13" s="30">
        <v>9</v>
      </c>
      <c r="L13" s="30">
        <v>10</v>
      </c>
      <c r="M13" s="30">
        <v>14</v>
      </c>
      <c r="N13" s="30">
        <v>16</v>
      </c>
      <c r="O13" s="30">
        <v>9</v>
      </c>
      <c r="P13" s="30">
        <v>9</v>
      </c>
      <c r="Q13" s="30">
        <v>14</v>
      </c>
      <c r="R13" s="30">
        <v>5</v>
      </c>
      <c r="S13" s="30">
        <v>5</v>
      </c>
      <c r="T13" s="30">
        <v>10</v>
      </c>
      <c r="U13" s="30">
        <v>10</v>
      </c>
      <c r="V13" s="30">
        <v>20</v>
      </c>
      <c r="W13" s="30">
        <v>5</v>
      </c>
      <c r="X13" s="30">
        <v>16</v>
      </c>
      <c r="Y13" s="30"/>
      <c r="Z13" s="30">
        <v>6</v>
      </c>
      <c r="AA13" s="30">
        <v>14</v>
      </c>
      <c r="AB13" s="30">
        <v>14</v>
      </c>
      <c r="AC13" s="30">
        <v>12</v>
      </c>
    </row>
    <row r="14" spans="1:29" x14ac:dyDescent="0.25">
      <c r="A14" s="150" t="s">
        <v>454</v>
      </c>
      <c r="B14" s="31">
        <v>4</v>
      </c>
      <c r="C14" s="31">
        <v>4</v>
      </c>
      <c r="D14" s="31">
        <v>8</v>
      </c>
      <c r="E14" s="31">
        <v>8</v>
      </c>
      <c r="F14" s="31">
        <v>8</v>
      </c>
      <c r="G14" s="31">
        <v>16</v>
      </c>
      <c r="H14" s="31">
        <v>8</v>
      </c>
      <c r="I14" s="31">
        <v>16</v>
      </c>
      <c r="J14" s="31">
        <v>16</v>
      </c>
      <c r="K14" s="31">
        <v>8</v>
      </c>
      <c r="L14" s="31">
        <v>8</v>
      </c>
      <c r="M14" s="31">
        <v>12</v>
      </c>
      <c r="N14" s="31">
        <v>14</v>
      </c>
      <c r="O14" s="31">
        <v>8</v>
      </c>
      <c r="P14" s="31">
        <v>8</v>
      </c>
      <c r="Q14" s="31">
        <v>8</v>
      </c>
      <c r="R14" s="31">
        <v>4</v>
      </c>
      <c r="S14" s="31">
        <v>4</v>
      </c>
      <c r="T14" s="31">
        <v>8</v>
      </c>
      <c r="U14" s="31">
        <v>8</v>
      </c>
      <c r="V14" s="31">
        <v>16</v>
      </c>
      <c r="W14" s="31">
        <v>4</v>
      </c>
      <c r="X14" s="31">
        <v>8</v>
      </c>
      <c r="Y14" s="31">
        <v>8</v>
      </c>
      <c r="Z14" s="31">
        <v>4</v>
      </c>
      <c r="AA14" s="31">
        <v>8</v>
      </c>
      <c r="AB14" s="31">
        <v>8</v>
      </c>
      <c r="AC14" s="31">
        <v>8</v>
      </c>
    </row>
    <row r="15" spans="1:29" x14ac:dyDescent="0.25">
      <c r="A15" s="150"/>
      <c r="B15" s="32">
        <v>3</v>
      </c>
      <c r="C15" s="32">
        <v>3</v>
      </c>
      <c r="D15" s="32">
        <v>6</v>
      </c>
      <c r="E15" s="32">
        <v>6</v>
      </c>
      <c r="F15" s="32">
        <v>6</v>
      </c>
      <c r="G15" s="32">
        <v>12</v>
      </c>
      <c r="H15" s="32">
        <v>6</v>
      </c>
      <c r="I15" s="32">
        <v>12</v>
      </c>
      <c r="J15" s="32">
        <v>12</v>
      </c>
      <c r="K15" s="32">
        <v>6</v>
      </c>
      <c r="L15" s="32">
        <v>6</v>
      </c>
      <c r="M15" s="32">
        <v>9</v>
      </c>
      <c r="N15" s="32">
        <v>12</v>
      </c>
      <c r="O15" s="32">
        <v>6</v>
      </c>
      <c r="P15" s="32">
        <v>6</v>
      </c>
      <c r="Q15" s="32">
        <v>6</v>
      </c>
      <c r="R15" s="32">
        <v>3</v>
      </c>
      <c r="S15" s="32">
        <v>3</v>
      </c>
      <c r="T15" s="32">
        <v>6</v>
      </c>
      <c r="U15" s="32">
        <v>6</v>
      </c>
      <c r="V15" s="32">
        <v>12</v>
      </c>
      <c r="W15" s="32">
        <v>3</v>
      </c>
      <c r="X15" s="32"/>
      <c r="Y15" s="32"/>
      <c r="Z15" s="32">
        <v>3</v>
      </c>
      <c r="AA15" s="32">
        <v>6</v>
      </c>
      <c r="AB15" s="32">
        <v>6</v>
      </c>
      <c r="AC15" s="32">
        <v>6</v>
      </c>
    </row>
    <row r="16" spans="1:29" x14ac:dyDescent="0.25">
      <c r="A16" s="150"/>
      <c r="B16" s="32">
        <v>2</v>
      </c>
      <c r="C16" s="32">
        <v>2</v>
      </c>
      <c r="D16" s="32">
        <v>4</v>
      </c>
      <c r="E16" s="32">
        <v>4</v>
      </c>
      <c r="F16" s="32">
        <v>4</v>
      </c>
      <c r="G16" s="32">
        <v>8</v>
      </c>
      <c r="H16" s="32">
        <v>4</v>
      </c>
      <c r="I16" s="32">
        <v>8</v>
      </c>
      <c r="J16" s="32">
        <v>8</v>
      </c>
      <c r="K16" s="32">
        <v>4</v>
      </c>
      <c r="L16" s="32">
        <v>4</v>
      </c>
      <c r="M16" s="32">
        <v>6</v>
      </c>
      <c r="N16" s="32">
        <v>9</v>
      </c>
      <c r="O16" s="32">
        <v>4</v>
      </c>
      <c r="P16" s="32">
        <v>4</v>
      </c>
      <c r="Q16" s="32">
        <v>4</v>
      </c>
      <c r="R16" s="32">
        <v>2</v>
      </c>
      <c r="S16" s="32">
        <v>2</v>
      </c>
      <c r="T16" s="32">
        <v>4</v>
      </c>
      <c r="U16" s="32">
        <v>4</v>
      </c>
      <c r="V16" s="32">
        <v>8</v>
      </c>
      <c r="W16" s="32">
        <v>2</v>
      </c>
      <c r="X16" s="32"/>
      <c r="Y16" s="32"/>
      <c r="Z16" s="32">
        <v>2</v>
      </c>
      <c r="AA16" s="32">
        <v>4</v>
      </c>
      <c r="AB16" s="32">
        <v>4</v>
      </c>
      <c r="AC16" s="32">
        <v>4</v>
      </c>
    </row>
    <row r="17" spans="1:29" x14ac:dyDescent="0.25">
      <c r="A17" s="150"/>
      <c r="B17" s="32">
        <v>1</v>
      </c>
      <c r="C17" s="32">
        <v>1</v>
      </c>
      <c r="D17" s="32">
        <v>2</v>
      </c>
      <c r="E17" s="32">
        <v>2</v>
      </c>
      <c r="F17" s="32">
        <v>2</v>
      </c>
      <c r="G17" s="32">
        <v>4</v>
      </c>
      <c r="H17" s="32">
        <v>2</v>
      </c>
      <c r="I17" s="32">
        <v>4</v>
      </c>
      <c r="J17" s="32">
        <v>4</v>
      </c>
      <c r="K17" s="32">
        <v>2</v>
      </c>
      <c r="L17" s="32">
        <v>2</v>
      </c>
      <c r="M17" s="32">
        <v>3</v>
      </c>
      <c r="N17" s="32">
        <v>6</v>
      </c>
      <c r="O17" s="32">
        <v>2</v>
      </c>
      <c r="P17" s="32">
        <v>2</v>
      </c>
      <c r="Q17" s="32">
        <v>2</v>
      </c>
      <c r="R17" s="32">
        <v>1</v>
      </c>
      <c r="S17" s="32">
        <v>1</v>
      </c>
      <c r="T17" s="32">
        <v>2</v>
      </c>
      <c r="U17" s="32">
        <v>2</v>
      </c>
      <c r="V17" s="32">
        <v>4</v>
      </c>
      <c r="W17" s="32">
        <v>1</v>
      </c>
      <c r="X17" s="32"/>
      <c r="Y17" s="32"/>
      <c r="Z17" s="32">
        <v>1</v>
      </c>
      <c r="AA17" s="32">
        <v>2</v>
      </c>
      <c r="AB17" s="32">
        <v>2</v>
      </c>
      <c r="AC17" s="32">
        <v>2</v>
      </c>
    </row>
    <row r="18" spans="1:29" s="37" customFormat="1" x14ac:dyDescent="0.25">
      <c r="A18" s="38"/>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row>
    <row r="28" spans="1:29" x14ac:dyDescent="0.25">
      <c r="H28" s="68"/>
    </row>
  </sheetData>
  <sheetProtection sheet="1" objects="1" scenarios="1" selectLockedCells="1" selectUnlockedCells="1"/>
  <mergeCells count="20">
    <mergeCell ref="A14:A17"/>
    <mergeCell ref="A2:A5"/>
    <mergeCell ref="A10:A13"/>
    <mergeCell ref="U3:V3"/>
    <mergeCell ref="U2:V2"/>
    <mergeCell ref="X2:AC2"/>
    <mergeCell ref="X3:AC3"/>
    <mergeCell ref="A6:A9"/>
    <mergeCell ref="K2:L2"/>
    <mergeCell ref="M2:O2"/>
    <mergeCell ref="K3:L3"/>
    <mergeCell ref="M3:O3"/>
    <mergeCell ref="R2:T2"/>
    <mergeCell ref="R3:T3"/>
    <mergeCell ref="B3:E3"/>
    <mergeCell ref="B2:E2"/>
    <mergeCell ref="G3:H3"/>
    <mergeCell ref="I3:J3"/>
    <mergeCell ref="I2:J2"/>
    <mergeCell ref="G2:H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096D1-53D1-455E-BC0E-A47602E1173B}">
  <dimension ref="A1:CL255"/>
  <sheetViews>
    <sheetView zoomScale="115" zoomScaleNormal="115" workbookViewId="0">
      <pane ySplit="6" topLeftCell="A7" activePane="bottomLeft" state="frozen"/>
      <selection pane="bottomLeft" activeCell="D37" sqref="D37"/>
    </sheetView>
  </sheetViews>
  <sheetFormatPr defaultRowHeight="15.75" x14ac:dyDescent="0.25"/>
  <cols>
    <col min="1" max="1" width="9.140625" style="44"/>
    <col min="2" max="2" width="19.28515625" style="40" bestFit="1" customWidth="1"/>
    <col min="3" max="3" width="9.140625" style="39"/>
    <col min="4" max="4" width="33.7109375" style="39" customWidth="1"/>
    <col min="5" max="16" width="9.140625" style="39" hidden="1" customWidth="1"/>
    <col min="17" max="17" width="9.140625" style="39"/>
    <col min="18" max="18" width="20.28515625" style="39" customWidth="1"/>
    <col min="19" max="19" width="0" hidden="1" customWidth="1"/>
    <col min="20" max="26" width="0" style="39" hidden="1" customWidth="1"/>
    <col min="27" max="90" width="9.140625" style="72"/>
    <col min="91" max="16384" width="9.140625" style="39"/>
  </cols>
  <sheetData>
    <row r="1" spans="1:26" ht="23.25" x14ac:dyDescent="0.25">
      <c r="A1" s="158" t="s">
        <v>470</v>
      </c>
      <c r="B1" s="158"/>
      <c r="C1" s="158"/>
      <c r="D1" s="158"/>
      <c r="E1" s="158"/>
      <c r="F1" s="158"/>
      <c r="G1" s="158"/>
      <c r="H1" s="158"/>
      <c r="I1" s="158"/>
      <c r="J1" s="158"/>
      <c r="K1" s="158"/>
      <c r="L1" s="158"/>
      <c r="M1" s="158"/>
      <c r="N1" s="158"/>
      <c r="O1" s="158"/>
      <c r="P1" s="158"/>
      <c r="Q1" s="158"/>
      <c r="R1" s="158"/>
      <c r="S1" s="39"/>
      <c r="U1" s="153" t="s">
        <v>449</v>
      </c>
      <c r="V1" s="153"/>
      <c r="W1" s="153"/>
      <c r="X1" s="153"/>
      <c r="Y1" s="153"/>
      <c r="Z1" s="153"/>
    </row>
    <row r="2" spans="1:26" ht="12" customHeight="1" x14ac:dyDescent="0.25">
      <c r="A2" s="69"/>
      <c r="B2" s="69"/>
      <c r="C2" s="69"/>
      <c r="D2" s="69"/>
      <c r="E2" s="69"/>
      <c r="F2" s="69"/>
      <c r="G2" s="69"/>
      <c r="H2" s="69"/>
      <c r="I2" s="69"/>
      <c r="J2" s="69"/>
      <c r="K2" s="69"/>
      <c r="L2" s="69"/>
      <c r="M2" s="69"/>
      <c r="N2" s="69"/>
      <c r="O2" s="69"/>
      <c r="P2" s="69"/>
      <c r="Q2" s="69"/>
      <c r="R2" s="69"/>
      <c r="S2" s="39"/>
      <c r="U2" s="48"/>
      <c r="V2" s="48"/>
      <c r="W2" s="48"/>
      <c r="X2" s="48"/>
      <c r="Y2" s="48"/>
      <c r="Z2" s="48"/>
    </row>
    <row r="3" spans="1:26" ht="23.25" x14ac:dyDescent="0.25">
      <c r="A3" s="72"/>
      <c r="B3" s="73" t="s">
        <v>464</v>
      </c>
      <c r="C3" s="159" t="str">
        <f>IF(Questionnaire!$E$1="", "", Questionnaire!$E$1)</f>
        <v/>
      </c>
      <c r="D3" s="159"/>
      <c r="E3" s="69"/>
      <c r="F3" s="69"/>
      <c r="G3" s="69"/>
      <c r="H3" s="69"/>
      <c r="I3" s="69"/>
      <c r="J3" s="69"/>
      <c r="K3" s="69"/>
      <c r="L3" s="69"/>
      <c r="M3" s="69"/>
      <c r="N3" s="69"/>
      <c r="O3" s="69"/>
      <c r="P3" s="69"/>
      <c r="Q3" s="69"/>
      <c r="R3" s="69"/>
      <c r="S3" s="39"/>
      <c r="U3" s="48"/>
      <c r="V3" s="48"/>
      <c r="W3" s="48"/>
      <c r="X3" s="48"/>
      <c r="Y3" s="48"/>
      <c r="Z3" s="48"/>
    </row>
    <row r="4" spans="1:26" ht="23.25" x14ac:dyDescent="0.25">
      <c r="A4" s="72"/>
      <c r="B4" s="73" t="s">
        <v>465</v>
      </c>
      <c r="C4" s="160" t="str">
        <f>IF(Questionnaire!$G$1="", "", Questionnaire!$G$1)</f>
        <v/>
      </c>
      <c r="D4" s="160"/>
      <c r="E4" s="69"/>
      <c r="F4" s="69"/>
      <c r="G4" s="69"/>
      <c r="H4" s="69"/>
      <c r="I4" s="69"/>
      <c r="J4" s="69"/>
      <c r="K4" s="69"/>
      <c r="L4" s="69"/>
      <c r="M4" s="69"/>
      <c r="N4" s="69"/>
      <c r="O4" s="69"/>
      <c r="P4" s="69"/>
      <c r="Q4" s="69"/>
      <c r="R4" s="69"/>
      <c r="S4" s="39"/>
      <c r="U4" s="48"/>
      <c r="V4" s="48"/>
      <c r="W4" s="48"/>
      <c r="X4" s="48"/>
      <c r="Y4" s="48"/>
      <c r="Z4" s="48"/>
    </row>
    <row r="5" spans="1:26" x14ac:dyDescent="0.25">
      <c r="A5" s="70"/>
      <c r="B5" s="71"/>
      <c r="C5" s="72"/>
      <c r="D5" s="72"/>
      <c r="E5" s="72"/>
      <c r="F5" s="72"/>
      <c r="G5" s="72"/>
      <c r="H5" s="72"/>
      <c r="I5" s="72"/>
      <c r="J5" s="72"/>
      <c r="K5" s="72"/>
      <c r="L5" s="72"/>
      <c r="M5" s="72"/>
      <c r="N5" s="72"/>
      <c r="O5" s="72"/>
      <c r="P5" s="72"/>
      <c r="Q5" s="72"/>
      <c r="R5" s="72"/>
      <c r="S5" s="39"/>
      <c r="U5" s="33" t="s">
        <v>450</v>
      </c>
      <c r="V5" s="33" t="s">
        <v>450</v>
      </c>
      <c r="W5" s="34" t="s">
        <v>453</v>
      </c>
      <c r="X5" s="34" t="s">
        <v>453</v>
      </c>
      <c r="Y5" s="35" t="s">
        <v>454</v>
      </c>
      <c r="Z5" s="35" t="s">
        <v>454</v>
      </c>
    </row>
    <row r="6" spans="1:26" ht="31.5" x14ac:dyDescent="0.25">
      <c r="A6" s="46" t="s">
        <v>459</v>
      </c>
      <c r="B6" s="154" t="s">
        <v>460</v>
      </c>
      <c r="C6" s="154"/>
      <c r="D6" s="154"/>
      <c r="E6" s="157" t="s">
        <v>456</v>
      </c>
      <c r="F6" s="157"/>
      <c r="G6" s="157"/>
      <c r="H6" s="157"/>
      <c r="I6" s="157" t="s">
        <v>457</v>
      </c>
      <c r="J6" s="157"/>
      <c r="K6" s="157"/>
      <c r="L6" s="157"/>
      <c r="M6" s="157" t="s">
        <v>458</v>
      </c>
      <c r="N6" s="157"/>
      <c r="O6" s="157"/>
      <c r="P6" s="157"/>
      <c r="Q6" s="47" t="s">
        <v>461</v>
      </c>
      <c r="R6" s="46" t="s">
        <v>455</v>
      </c>
      <c r="S6" s="39"/>
      <c r="U6" s="33" t="s">
        <v>451</v>
      </c>
      <c r="V6" s="33" t="s">
        <v>452</v>
      </c>
      <c r="W6" s="34" t="s">
        <v>451</v>
      </c>
      <c r="X6" s="34" t="s">
        <v>452</v>
      </c>
      <c r="Y6" s="35" t="s">
        <v>451</v>
      </c>
      <c r="Z6" s="35" t="s">
        <v>452</v>
      </c>
    </row>
    <row r="7" spans="1:26" x14ac:dyDescent="0.25">
      <c r="A7" s="155" t="s">
        <v>391</v>
      </c>
      <c r="B7" s="156" t="s">
        <v>392</v>
      </c>
      <c r="C7" s="41" t="s">
        <v>414</v>
      </c>
      <c r="D7" s="45" t="s">
        <v>418</v>
      </c>
      <c r="E7" s="42">
        <v>56</v>
      </c>
      <c r="F7" s="42">
        <v>44</v>
      </c>
      <c r="G7" s="42">
        <v>32</v>
      </c>
      <c r="H7" s="42">
        <v>20</v>
      </c>
      <c r="I7" s="43">
        <v>8</v>
      </c>
      <c r="J7" s="42">
        <v>7</v>
      </c>
      <c r="K7" s="42">
        <v>6</v>
      </c>
      <c r="L7" s="42">
        <v>5</v>
      </c>
      <c r="M7" s="43">
        <v>4</v>
      </c>
      <c r="N7" s="42">
        <v>3</v>
      </c>
      <c r="O7" s="42">
        <v>2</v>
      </c>
      <c r="P7" s="42">
        <v>1</v>
      </c>
      <c r="Q7" s="42">
        <f>Questionnaire!$M$6</f>
        <v>0</v>
      </c>
      <c r="R7" s="42" t="str">
        <f>IF($Q7&gt;=$V7, "High Priority", IF(AND($Q7&gt;=$X7, $Q7&lt;=$W7), "Moderate Priority", IF($Q7&lt;=$Y7, "Low Priority", "")))</f>
        <v>Low Priority</v>
      </c>
      <c r="S7" s="39"/>
      <c r="U7" s="48">
        <f t="shared" ref="U7:U34" si="0">E7</f>
        <v>56</v>
      </c>
      <c r="V7" s="48">
        <f t="shared" ref="V7:V34" si="1">I7+1</f>
        <v>9</v>
      </c>
      <c r="W7" s="48">
        <f t="shared" ref="W7:W34" si="2">I7</f>
        <v>8</v>
      </c>
      <c r="X7" s="48">
        <f t="shared" ref="X7:X34" si="3">M7+1</f>
        <v>5</v>
      </c>
      <c r="Y7" s="48">
        <f t="shared" ref="Y7:Y34" si="4">M7</f>
        <v>4</v>
      </c>
      <c r="Z7" s="48">
        <v>0</v>
      </c>
    </row>
    <row r="8" spans="1:26" x14ac:dyDescent="0.25">
      <c r="A8" s="155"/>
      <c r="B8" s="156"/>
      <c r="C8" s="41" t="s">
        <v>415</v>
      </c>
      <c r="D8" s="45" t="s">
        <v>419</v>
      </c>
      <c r="E8" s="42">
        <v>72</v>
      </c>
      <c r="F8" s="42">
        <v>56</v>
      </c>
      <c r="G8" s="42">
        <v>40</v>
      </c>
      <c r="H8" s="42">
        <v>24</v>
      </c>
      <c r="I8" s="43">
        <v>8</v>
      </c>
      <c r="J8" s="42">
        <v>7</v>
      </c>
      <c r="K8" s="42">
        <v>6</v>
      </c>
      <c r="L8" s="42">
        <v>5</v>
      </c>
      <c r="M8" s="43">
        <v>4</v>
      </c>
      <c r="N8" s="42">
        <v>3</v>
      </c>
      <c r="O8" s="42">
        <v>2</v>
      </c>
      <c r="P8" s="42">
        <v>1</v>
      </c>
      <c r="Q8" s="42">
        <f>Questionnaire!$M$14</f>
        <v>0</v>
      </c>
      <c r="R8" s="42" t="str">
        <f t="shared" ref="R8:R27" si="5">IF($Q8&gt;=$V8, "High Priority", IF(AND($Q8&gt;=$X8, $Q8&lt;=$W8), "Moderate Priority", IF($Q8&lt;=$Y8, "Low Priority", "")))</f>
        <v>Low Priority</v>
      </c>
      <c r="S8" s="39"/>
      <c r="U8" s="48">
        <f t="shared" si="0"/>
        <v>72</v>
      </c>
      <c r="V8" s="48">
        <f t="shared" si="1"/>
        <v>9</v>
      </c>
      <c r="W8" s="48">
        <f t="shared" si="2"/>
        <v>8</v>
      </c>
      <c r="X8" s="48">
        <f t="shared" si="3"/>
        <v>5</v>
      </c>
      <c r="Y8" s="48">
        <f t="shared" si="4"/>
        <v>4</v>
      </c>
      <c r="Z8" s="48">
        <v>0</v>
      </c>
    </row>
    <row r="9" spans="1:26" x14ac:dyDescent="0.25">
      <c r="A9" s="155"/>
      <c r="B9" s="156"/>
      <c r="C9" s="41" t="s">
        <v>416</v>
      </c>
      <c r="D9" s="45" t="s">
        <v>420</v>
      </c>
      <c r="E9" s="42">
        <v>80</v>
      </c>
      <c r="F9" s="42">
        <v>64</v>
      </c>
      <c r="G9" s="42">
        <v>48</v>
      </c>
      <c r="H9" s="42">
        <v>32</v>
      </c>
      <c r="I9" s="43">
        <v>16</v>
      </c>
      <c r="J9" s="42">
        <v>14</v>
      </c>
      <c r="K9" s="42">
        <v>12</v>
      </c>
      <c r="L9" s="42">
        <v>10</v>
      </c>
      <c r="M9" s="43">
        <v>8</v>
      </c>
      <c r="N9" s="42">
        <v>6</v>
      </c>
      <c r="O9" s="42">
        <v>4</v>
      </c>
      <c r="P9" s="42">
        <v>2</v>
      </c>
      <c r="Q9" s="42">
        <f>Questionnaire!$M$24</f>
        <v>0</v>
      </c>
      <c r="R9" s="42" t="str">
        <f t="shared" si="5"/>
        <v>Low Priority</v>
      </c>
      <c r="S9" s="39"/>
      <c r="U9" s="48">
        <f t="shared" si="0"/>
        <v>80</v>
      </c>
      <c r="V9" s="48">
        <f t="shared" si="1"/>
        <v>17</v>
      </c>
      <c r="W9" s="48">
        <f t="shared" si="2"/>
        <v>16</v>
      </c>
      <c r="X9" s="48">
        <f t="shared" si="3"/>
        <v>9</v>
      </c>
      <c r="Y9" s="48">
        <f t="shared" si="4"/>
        <v>8</v>
      </c>
      <c r="Z9" s="48">
        <v>0</v>
      </c>
    </row>
    <row r="10" spans="1:26" x14ac:dyDescent="0.25">
      <c r="A10" s="155"/>
      <c r="B10" s="156"/>
      <c r="C10" s="41" t="s">
        <v>417</v>
      </c>
      <c r="D10" s="45" t="s">
        <v>421</v>
      </c>
      <c r="E10" s="42">
        <v>72</v>
      </c>
      <c r="F10" s="42">
        <v>58</v>
      </c>
      <c r="G10" s="42">
        <v>44</v>
      </c>
      <c r="H10" s="42">
        <v>30</v>
      </c>
      <c r="I10" s="43">
        <v>16</v>
      </c>
      <c r="J10" s="42">
        <v>14</v>
      </c>
      <c r="K10" s="42">
        <v>12</v>
      </c>
      <c r="L10" s="42">
        <v>10</v>
      </c>
      <c r="M10" s="43">
        <v>8</v>
      </c>
      <c r="N10" s="42">
        <v>6</v>
      </c>
      <c r="O10" s="42">
        <v>4</v>
      </c>
      <c r="P10" s="42">
        <v>2</v>
      </c>
      <c r="Q10" s="42">
        <f>Questionnaire!$M$35</f>
        <v>0</v>
      </c>
      <c r="R10" s="42" t="str">
        <f t="shared" si="5"/>
        <v>Low Priority</v>
      </c>
      <c r="S10" s="39"/>
      <c r="U10" s="48">
        <f t="shared" si="0"/>
        <v>72</v>
      </c>
      <c r="V10" s="48">
        <f t="shared" si="1"/>
        <v>17</v>
      </c>
      <c r="W10" s="48">
        <f t="shared" si="2"/>
        <v>16</v>
      </c>
      <c r="X10" s="48">
        <f t="shared" si="3"/>
        <v>9</v>
      </c>
      <c r="Y10" s="48">
        <f t="shared" si="4"/>
        <v>8</v>
      </c>
      <c r="Z10" s="48">
        <v>0</v>
      </c>
    </row>
    <row r="11" spans="1:26" x14ac:dyDescent="0.25">
      <c r="A11" s="49" t="s">
        <v>393</v>
      </c>
      <c r="B11" s="50" t="s">
        <v>394</v>
      </c>
      <c r="C11" s="41"/>
      <c r="D11" s="45" t="s">
        <v>422</v>
      </c>
      <c r="E11" s="42">
        <v>120</v>
      </c>
      <c r="F11" s="42">
        <v>94</v>
      </c>
      <c r="G11" s="42">
        <v>68</v>
      </c>
      <c r="H11" s="42">
        <v>42</v>
      </c>
      <c r="I11" s="43">
        <v>16</v>
      </c>
      <c r="J11" s="42">
        <v>14</v>
      </c>
      <c r="K11" s="42">
        <v>12</v>
      </c>
      <c r="L11" s="42">
        <v>10</v>
      </c>
      <c r="M11" s="43">
        <v>8</v>
      </c>
      <c r="N11" s="42">
        <v>6</v>
      </c>
      <c r="O11" s="42">
        <v>4</v>
      </c>
      <c r="P11" s="42">
        <v>2</v>
      </c>
      <c r="Q11" s="42">
        <f>Questionnaire!$M$45</f>
        <v>0</v>
      </c>
      <c r="R11" s="42" t="str">
        <f t="shared" si="5"/>
        <v>Low Priority</v>
      </c>
      <c r="S11" s="39"/>
      <c r="U11" s="48">
        <f t="shared" si="0"/>
        <v>120</v>
      </c>
      <c r="V11" s="48">
        <f t="shared" si="1"/>
        <v>17</v>
      </c>
      <c r="W11" s="48">
        <f t="shared" si="2"/>
        <v>16</v>
      </c>
      <c r="X11" s="48">
        <f t="shared" si="3"/>
        <v>9</v>
      </c>
      <c r="Y11" s="48">
        <f t="shared" si="4"/>
        <v>8</v>
      </c>
      <c r="Z11" s="48">
        <v>0</v>
      </c>
    </row>
    <row r="12" spans="1:26" x14ac:dyDescent="0.25">
      <c r="A12" s="155" t="s">
        <v>395</v>
      </c>
      <c r="B12" s="156" t="s">
        <v>396</v>
      </c>
      <c r="C12" s="41" t="s">
        <v>414</v>
      </c>
      <c r="D12" s="45" t="s">
        <v>423</v>
      </c>
      <c r="E12" s="42">
        <v>120</v>
      </c>
      <c r="F12" s="42">
        <v>98</v>
      </c>
      <c r="G12" s="42">
        <v>76</v>
      </c>
      <c r="H12" s="42">
        <v>54</v>
      </c>
      <c r="I12" s="43">
        <v>32</v>
      </c>
      <c r="J12" s="42">
        <v>28</v>
      </c>
      <c r="K12" s="42">
        <v>24</v>
      </c>
      <c r="L12" s="42">
        <v>20</v>
      </c>
      <c r="M12" s="43">
        <v>16</v>
      </c>
      <c r="N12" s="42">
        <v>12</v>
      </c>
      <c r="O12" s="42">
        <v>8</v>
      </c>
      <c r="P12" s="42">
        <v>4</v>
      </c>
      <c r="Q12" s="42">
        <f>Questionnaire!$M$62</f>
        <v>0</v>
      </c>
      <c r="R12" s="42" t="str">
        <f t="shared" si="5"/>
        <v>Low Priority</v>
      </c>
      <c r="S12" s="39"/>
      <c r="U12" s="48">
        <f t="shared" si="0"/>
        <v>120</v>
      </c>
      <c r="V12" s="48">
        <f t="shared" si="1"/>
        <v>33</v>
      </c>
      <c r="W12" s="48">
        <f t="shared" si="2"/>
        <v>32</v>
      </c>
      <c r="X12" s="48">
        <f t="shared" si="3"/>
        <v>17</v>
      </c>
      <c r="Y12" s="48">
        <f t="shared" si="4"/>
        <v>16</v>
      </c>
      <c r="Z12" s="48">
        <v>0</v>
      </c>
    </row>
    <row r="13" spans="1:26" x14ac:dyDescent="0.25">
      <c r="A13" s="155"/>
      <c r="B13" s="156"/>
      <c r="C13" s="41" t="s">
        <v>415</v>
      </c>
      <c r="D13" s="45" t="s">
        <v>424</v>
      </c>
      <c r="E13" s="42">
        <v>96</v>
      </c>
      <c r="F13" s="42">
        <v>72</v>
      </c>
      <c r="G13" s="42">
        <v>46</v>
      </c>
      <c r="H13" s="42">
        <v>24</v>
      </c>
      <c r="I13" s="43">
        <v>16</v>
      </c>
      <c r="J13" s="42">
        <v>14</v>
      </c>
      <c r="K13" s="42">
        <v>12</v>
      </c>
      <c r="L13" s="42">
        <v>10</v>
      </c>
      <c r="M13" s="43">
        <v>8</v>
      </c>
      <c r="N13" s="42">
        <v>6</v>
      </c>
      <c r="O13" s="42">
        <v>4</v>
      </c>
      <c r="P13" s="42">
        <v>2</v>
      </c>
      <c r="Q13" s="42">
        <f>Questionnaire!$M$78</f>
        <v>0</v>
      </c>
      <c r="R13" s="42" t="str">
        <f t="shared" si="5"/>
        <v>Low Priority</v>
      </c>
      <c r="S13" s="39"/>
      <c r="U13" s="48">
        <f t="shared" si="0"/>
        <v>96</v>
      </c>
      <c r="V13" s="48">
        <f t="shared" si="1"/>
        <v>17</v>
      </c>
      <c r="W13" s="48">
        <f t="shared" si="2"/>
        <v>16</v>
      </c>
      <c r="X13" s="48">
        <f t="shared" si="3"/>
        <v>9</v>
      </c>
      <c r="Y13" s="48">
        <f t="shared" si="4"/>
        <v>8</v>
      </c>
      <c r="Z13" s="48">
        <v>0</v>
      </c>
    </row>
    <row r="14" spans="1:26" x14ac:dyDescent="0.25">
      <c r="A14" s="155" t="s">
        <v>405</v>
      </c>
      <c r="B14" s="156" t="s">
        <v>397</v>
      </c>
      <c r="C14" s="41" t="s">
        <v>414</v>
      </c>
      <c r="D14" s="45" t="s">
        <v>425</v>
      </c>
      <c r="E14" s="42">
        <v>128</v>
      </c>
      <c r="F14" s="42">
        <v>102</v>
      </c>
      <c r="G14" s="42">
        <v>76</v>
      </c>
      <c r="H14" s="42">
        <v>50</v>
      </c>
      <c r="I14" s="43">
        <v>24</v>
      </c>
      <c r="J14" s="42">
        <v>22</v>
      </c>
      <c r="K14" s="42">
        <v>20</v>
      </c>
      <c r="L14" s="42">
        <v>18</v>
      </c>
      <c r="M14" s="43">
        <v>16</v>
      </c>
      <c r="N14" s="42">
        <v>12</v>
      </c>
      <c r="O14" s="42">
        <v>8</v>
      </c>
      <c r="P14" s="42">
        <v>4</v>
      </c>
      <c r="Q14" s="42">
        <f>Questionnaire!$M$91</f>
        <v>0</v>
      </c>
      <c r="R14" s="42" t="str">
        <f t="shared" si="5"/>
        <v>Low Priority</v>
      </c>
      <c r="S14" s="39"/>
      <c r="U14" s="48">
        <f t="shared" si="0"/>
        <v>128</v>
      </c>
      <c r="V14" s="48">
        <f t="shared" si="1"/>
        <v>25</v>
      </c>
      <c r="W14" s="48">
        <f t="shared" si="2"/>
        <v>24</v>
      </c>
      <c r="X14" s="48">
        <f t="shared" si="3"/>
        <v>17</v>
      </c>
      <c r="Y14" s="48">
        <f t="shared" si="4"/>
        <v>16</v>
      </c>
      <c r="Z14" s="48">
        <v>0</v>
      </c>
    </row>
    <row r="15" spans="1:26" x14ac:dyDescent="0.25">
      <c r="A15" s="155"/>
      <c r="B15" s="156"/>
      <c r="C15" s="41" t="s">
        <v>415</v>
      </c>
      <c r="D15" s="45" t="s">
        <v>426</v>
      </c>
      <c r="E15" s="42">
        <v>80</v>
      </c>
      <c r="F15" s="42">
        <v>66</v>
      </c>
      <c r="G15" s="42">
        <v>52</v>
      </c>
      <c r="H15" s="42">
        <v>38</v>
      </c>
      <c r="I15" s="43">
        <v>24</v>
      </c>
      <c r="J15" s="42">
        <v>22</v>
      </c>
      <c r="K15" s="42">
        <v>20</v>
      </c>
      <c r="L15" s="42">
        <v>18</v>
      </c>
      <c r="M15" s="43">
        <v>16</v>
      </c>
      <c r="N15" s="42">
        <v>12</v>
      </c>
      <c r="O15" s="42">
        <v>8</v>
      </c>
      <c r="P15" s="42">
        <v>4</v>
      </c>
      <c r="Q15" s="42">
        <f>Questionnaire!$M$109</f>
        <v>0</v>
      </c>
      <c r="R15" s="42" t="str">
        <f t="shared" si="5"/>
        <v>Low Priority</v>
      </c>
      <c r="S15" s="39"/>
      <c r="U15" s="48">
        <f t="shared" si="0"/>
        <v>80</v>
      </c>
      <c r="V15" s="48">
        <f t="shared" si="1"/>
        <v>25</v>
      </c>
      <c r="W15" s="48">
        <f t="shared" si="2"/>
        <v>24</v>
      </c>
      <c r="X15" s="48">
        <f t="shared" si="3"/>
        <v>17</v>
      </c>
      <c r="Y15" s="48">
        <f t="shared" si="4"/>
        <v>16</v>
      </c>
      <c r="Z15" s="48">
        <v>0</v>
      </c>
    </row>
    <row r="16" spans="1:26" x14ac:dyDescent="0.25">
      <c r="A16" s="155" t="s">
        <v>406</v>
      </c>
      <c r="B16" s="156" t="s">
        <v>398</v>
      </c>
      <c r="C16" s="41" t="s">
        <v>414</v>
      </c>
      <c r="D16" s="45" t="s">
        <v>427</v>
      </c>
      <c r="E16" s="42">
        <v>56</v>
      </c>
      <c r="F16" s="42">
        <v>45</v>
      </c>
      <c r="G16" s="42">
        <v>34</v>
      </c>
      <c r="H16" s="42">
        <v>23</v>
      </c>
      <c r="I16" s="43">
        <v>12</v>
      </c>
      <c r="J16" s="42">
        <v>11</v>
      </c>
      <c r="K16" s="42">
        <v>10</v>
      </c>
      <c r="L16" s="42">
        <v>9</v>
      </c>
      <c r="M16" s="43">
        <v>8</v>
      </c>
      <c r="N16" s="42">
        <v>6</v>
      </c>
      <c r="O16" s="42">
        <v>4</v>
      </c>
      <c r="P16" s="42">
        <v>2</v>
      </c>
      <c r="Q16" s="42">
        <f>Questionnaire!$M$120</f>
        <v>0</v>
      </c>
      <c r="R16" s="42" t="str">
        <f t="shared" si="5"/>
        <v>Low Priority</v>
      </c>
      <c r="S16" s="39"/>
      <c r="U16" s="48">
        <f t="shared" si="0"/>
        <v>56</v>
      </c>
      <c r="V16" s="48">
        <f t="shared" si="1"/>
        <v>13</v>
      </c>
      <c r="W16" s="48">
        <f t="shared" si="2"/>
        <v>12</v>
      </c>
      <c r="X16" s="48">
        <f t="shared" si="3"/>
        <v>9</v>
      </c>
      <c r="Y16" s="48">
        <f t="shared" si="4"/>
        <v>8</v>
      </c>
      <c r="Z16" s="48">
        <v>0</v>
      </c>
    </row>
    <row r="17" spans="1:26" x14ac:dyDescent="0.25">
      <c r="A17" s="155"/>
      <c r="B17" s="156"/>
      <c r="C17" s="41" t="s">
        <v>415</v>
      </c>
      <c r="D17" s="45" t="s">
        <v>428</v>
      </c>
      <c r="E17" s="42">
        <v>96</v>
      </c>
      <c r="F17" s="42">
        <v>72</v>
      </c>
      <c r="G17" s="42">
        <v>48</v>
      </c>
      <c r="H17" s="42">
        <v>24</v>
      </c>
      <c r="I17" s="43">
        <v>16</v>
      </c>
      <c r="J17" s="42">
        <v>14</v>
      </c>
      <c r="K17" s="42">
        <v>12</v>
      </c>
      <c r="L17" s="42">
        <v>10</v>
      </c>
      <c r="M17" s="43">
        <v>8</v>
      </c>
      <c r="N17" s="42">
        <v>6</v>
      </c>
      <c r="O17" s="42">
        <v>4</v>
      </c>
      <c r="P17" s="42">
        <v>2</v>
      </c>
      <c r="Q17" s="42">
        <f>Questionnaire!$M$128</f>
        <v>0</v>
      </c>
      <c r="R17" s="42" t="str">
        <f t="shared" si="5"/>
        <v>Low Priority</v>
      </c>
      <c r="S17" s="39"/>
      <c r="U17" s="48">
        <f t="shared" si="0"/>
        <v>96</v>
      </c>
      <c r="V17" s="48">
        <f t="shared" si="1"/>
        <v>17</v>
      </c>
      <c r="W17" s="48">
        <f t="shared" si="2"/>
        <v>16</v>
      </c>
      <c r="X17" s="48">
        <f t="shared" si="3"/>
        <v>9</v>
      </c>
      <c r="Y17" s="48">
        <f t="shared" si="4"/>
        <v>8</v>
      </c>
      <c r="Z17" s="48">
        <v>0</v>
      </c>
    </row>
    <row r="18" spans="1:26" x14ac:dyDescent="0.25">
      <c r="A18" s="155" t="s">
        <v>407</v>
      </c>
      <c r="B18" s="156" t="s">
        <v>399</v>
      </c>
      <c r="C18" s="41" t="s">
        <v>414</v>
      </c>
      <c r="D18" s="45" t="s">
        <v>429</v>
      </c>
      <c r="E18" s="42">
        <v>72</v>
      </c>
      <c r="F18" s="42">
        <v>59</v>
      </c>
      <c r="G18" s="42">
        <v>46</v>
      </c>
      <c r="H18" s="42">
        <v>33</v>
      </c>
      <c r="I18" s="43">
        <v>20</v>
      </c>
      <c r="J18" s="42">
        <v>18</v>
      </c>
      <c r="K18" s="42">
        <v>16</v>
      </c>
      <c r="L18" s="42">
        <v>14</v>
      </c>
      <c r="M18" s="43">
        <v>12</v>
      </c>
      <c r="N18" s="42">
        <v>9</v>
      </c>
      <c r="O18" s="42">
        <v>6</v>
      </c>
      <c r="P18" s="42">
        <v>3</v>
      </c>
      <c r="Q18" s="42">
        <f>Questionnaire!$M$141</f>
        <v>0</v>
      </c>
      <c r="R18" s="42" t="str">
        <f t="shared" si="5"/>
        <v>Low Priority</v>
      </c>
      <c r="S18" s="39"/>
      <c r="U18" s="48">
        <f t="shared" si="0"/>
        <v>72</v>
      </c>
      <c r="V18" s="48">
        <f t="shared" si="1"/>
        <v>21</v>
      </c>
      <c r="W18" s="48">
        <f t="shared" si="2"/>
        <v>20</v>
      </c>
      <c r="X18" s="48">
        <f t="shared" si="3"/>
        <v>13</v>
      </c>
      <c r="Y18" s="48">
        <f t="shared" si="4"/>
        <v>12</v>
      </c>
      <c r="Z18" s="48">
        <v>0</v>
      </c>
    </row>
    <row r="19" spans="1:26" x14ac:dyDescent="0.25">
      <c r="A19" s="155"/>
      <c r="B19" s="156"/>
      <c r="C19" s="41" t="s">
        <v>415</v>
      </c>
      <c r="D19" s="45" t="s">
        <v>430</v>
      </c>
      <c r="E19" s="42">
        <v>112</v>
      </c>
      <c r="F19" s="42">
        <v>89</v>
      </c>
      <c r="G19" s="42">
        <v>66</v>
      </c>
      <c r="H19" s="42">
        <v>43</v>
      </c>
      <c r="I19" s="43">
        <v>20</v>
      </c>
      <c r="J19" s="42">
        <v>20</v>
      </c>
      <c r="K19" s="42">
        <v>18</v>
      </c>
      <c r="L19" s="42">
        <v>16</v>
      </c>
      <c r="M19" s="43">
        <v>14</v>
      </c>
      <c r="N19" s="42">
        <v>12</v>
      </c>
      <c r="O19" s="42">
        <v>9</v>
      </c>
      <c r="P19" s="42">
        <v>6</v>
      </c>
      <c r="Q19" s="42">
        <f>Questionnaire!$M$151</f>
        <v>0</v>
      </c>
      <c r="R19" s="42" t="str">
        <f t="shared" si="5"/>
        <v>Low Priority</v>
      </c>
      <c r="S19" s="39"/>
      <c r="U19" s="48">
        <f t="shared" si="0"/>
        <v>112</v>
      </c>
      <c r="V19" s="48">
        <f t="shared" si="1"/>
        <v>21</v>
      </c>
      <c r="W19" s="48">
        <f t="shared" si="2"/>
        <v>20</v>
      </c>
      <c r="X19" s="48">
        <f t="shared" si="3"/>
        <v>15</v>
      </c>
      <c r="Y19" s="48">
        <f t="shared" si="4"/>
        <v>14</v>
      </c>
      <c r="Z19" s="48">
        <v>0</v>
      </c>
    </row>
    <row r="20" spans="1:26" x14ac:dyDescent="0.25">
      <c r="A20" s="155"/>
      <c r="B20" s="156"/>
      <c r="C20" s="41" t="s">
        <v>416</v>
      </c>
      <c r="D20" s="45" t="s">
        <v>431</v>
      </c>
      <c r="E20" s="42">
        <v>64</v>
      </c>
      <c r="F20" s="42">
        <v>51</v>
      </c>
      <c r="G20" s="42">
        <v>38</v>
      </c>
      <c r="H20" s="42">
        <v>25</v>
      </c>
      <c r="I20" s="43">
        <v>12</v>
      </c>
      <c r="J20" s="42">
        <v>11</v>
      </c>
      <c r="K20" s="42">
        <v>10</v>
      </c>
      <c r="L20" s="42">
        <v>9</v>
      </c>
      <c r="M20" s="43">
        <v>8</v>
      </c>
      <c r="N20" s="42">
        <v>6</v>
      </c>
      <c r="O20" s="42">
        <v>4</v>
      </c>
      <c r="P20" s="42">
        <v>2</v>
      </c>
      <c r="Q20" s="42">
        <f>Questionnaire!$M$166</f>
        <v>0</v>
      </c>
      <c r="R20" s="42" t="str">
        <f t="shared" si="5"/>
        <v>Low Priority</v>
      </c>
      <c r="S20" s="39"/>
      <c r="U20" s="48">
        <f t="shared" si="0"/>
        <v>64</v>
      </c>
      <c r="V20" s="48">
        <f t="shared" si="1"/>
        <v>13</v>
      </c>
      <c r="W20" s="48">
        <f t="shared" si="2"/>
        <v>12</v>
      </c>
      <c r="X20" s="48">
        <f t="shared" si="3"/>
        <v>9</v>
      </c>
      <c r="Y20" s="48">
        <f t="shared" si="4"/>
        <v>8</v>
      </c>
      <c r="Z20" s="48">
        <v>0</v>
      </c>
    </row>
    <row r="21" spans="1:26" x14ac:dyDescent="0.25">
      <c r="A21" s="49" t="s">
        <v>408</v>
      </c>
      <c r="B21" s="50" t="s">
        <v>400</v>
      </c>
      <c r="C21" s="41"/>
      <c r="D21" s="45" t="s">
        <v>432</v>
      </c>
      <c r="E21" s="42">
        <v>112</v>
      </c>
      <c r="F21" s="42">
        <v>87</v>
      </c>
      <c r="G21" s="42">
        <v>62</v>
      </c>
      <c r="H21" s="42">
        <v>37</v>
      </c>
      <c r="I21" s="43">
        <v>12</v>
      </c>
      <c r="J21" s="42">
        <v>11</v>
      </c>
      <c r="K21" s="42">
        <v>10</v>
      </c>
      <c r="L21" s="42">
        <v>9</v>
      </c>
      <c r="M21" s="43">
        <v>8</v>
      </c>
      <c r="N21" s="42">
        <v>6</v>
      </c>
      <c r="O21" s="42">
        <v>4</v>
      </c>
      <c r="P21" s="42">
        <v>2</v>
      </c>
      <c r="Q21" s="42">
        <f>Questionnaire!$M$175</f>
        <v>0</v>
      </c>
      <c r="R21" s="42" t="str">
        <f t="shared" si="5"/>
        <v>Low Priority</v>
      </c>
      <c r="S21" s="39"/>
      <c r="U21" s="48">
        <f t="shared" si="0"/>
        <v>112</v>
      </c>
      <c r="V21" s="48">
        <f t="shared" si="1"/>
        <v>13</v>
      </c>
      <c r="W21" s="48">
        <f t="shared" si="2"/>
        <v>12</v>
      </c>
      <c r="X21" s="48">
        <f t="shared" si="3"/>
        <v>9</v>
      </c>
      <c r="Y21" s="48">
        <f t="shared" si="4"/>
        <v>8</v>
      </c>
      <c r="Z21" s="48">
        <v>0</v>
      </c>
    </row>
    <row r="22" spans="1:26" x14ac:dyDescent="0.25">
      <c r="A22" s="49" t="s">
        <v>409</v>
      </c>
      <c r="B22" s="50" t="s">
        <v>401</v>
      </c>
      <c r="C22" s="41"/>
      <c r="D22" s="45" t="s">
        <v>433</v>
      </c>
      <c r="E22" s="42">
        <v>96</v>
      </c>
      <c r="F22" s="42">
        <v>80</v>
      </c>
      <c r="G22" s="42">
        <v>64</v>
      </c>
      <c r="H22" s="42">
        <v>48</v>
      </c>
      <c r="I22" s="43">
        <v>32</v>
      </c>
      <c r="J22" s="42">
        <v>26</v>
      </c>
      <c r="K22" s="42">
        <v>20</v>
      </c>
      <c r="L22" s="42">
        <v>14</v>
      </c>
      <c r="M22" s="43">
        <v>8</v>
      </c>
      <c r="N22" s="42">
        <v>6</v>
      </c>
      <c r="O22" s="42">
        <v>4</v>
      </c>
      <c r="P22" s="42">
        <v>2</v>
      </c>
      <c r="Q22" s="42">
        <f>Questionnaire!$M$207</f>
        <v>0</v>
      </c>
      <c r="R22" s="42" t="str">
        <f t="shared" si="5"/>
        <v>Low Priority</v>
      </c>
      <c r="S22" s="39"/>
      <c r="U22" s="48">
        <f t="shared" si="0"/>
        <v>96</v>
      </c>
      <c r="V22" s="48">
        <f t="shared" si="1"/>
        <v>33</v>
      </c>
      <c r="W22" s="48">
        <f t="shared" si="2"/>
        <v>32</v>
      </c>
      <c r="X22" s="48">
        <f t="shared" si="3"/>
        <v>9</v>
      </c>
      <c r="Y22" s="48">
        <f t="shared" si="4"/>
        <v>8</v>
      </c>
      <c r="Z22" s="48">
        <v>0</v>
      </c>
    </row>
    <row r="23" spans="1:26" x14ac:dyDescent="0.25">
      <c r="A23" s="155" t="s">
        <v>410</v>
      </c>
      <c r="B23" s="156" t="s">
        <v>402</v>
      </c>
      <c r="C23" s="41" t="s">
        <v>414</v>
      </c>
      <c r="D23" s="45" t="s">
        <v>434</v>
      </c>
      <c r="E23" s="42">
        <v>72</v>
      </c>
      <c r="F23" s="42">
        <v>56</v>
      </c>
      <c r="G23" s="42">
        <v>40</v>
      </c>
      <c r="H23" s="42">
        <v>24</v>
      </c>
      <c r="I23" s="43">
        <v>8</v>
      </c>
      <c r="J23" s="42">
        <v>7</v>
      </c>
      <c r="K23" s="42">
        <v>6</v>
      </c>
      <c r="L23" s="42">
        <v>5</v>
      </c>
      <c r="M23" s="43">
        <v>4</v>
      </c>
      <c r="N23" s="42">
        <v>3</v>
      </c>
      <c r="O23" s="42">
        <v>2</v>
      </c>
      <c r="P23" s="42">
        <v>1</v>
      </c>
      <c r="Q23" s="42">
        <f>Questionnaire!$M$220</f>
        <v>0</v>
      </c>
      <c r="R23" s="42" t="str">
        <f t="shared" si="5"/>
        <v>Low Priority</v>
      </c>
      <c r="S23" s="39"/>
      <c r="U23" s="48">
        <f t="shared" si="0"/>
        <v>72</v>
      </c>
      <c r="V23" s="48">
        <f t="shared" si="1"/>
        <v>9</v>
      </c>
      <c r="W23" s="48">
        <f t="shared" si="2"/>
        <v>8</v>
      </c>
      <c r="X23" s="48">
        <f t="shared" si="3"/>
        <v>5</v>
      </c>
      <c r="Y23" s="48">
        <f t="shared" si="4"/>
        <v>4</v>
      </c>
      <c r="Z23" s="48">
        <v>0</v>
      </c>
    </row>
    <row r="24" spans="1:26" x14ac:dyDescent="0.25">
      <c r="A24" s="155"/>
      <c r="B24" s="156"/>
      <c r="C24" s="41" t="s">
        <v>415</v>
      </c>
      <c r="D24" s="45" t="s">
        <v>435</v>
      </c>
      <c r="E24" s="42">
        <v>104</v>
      </c>
      <c r="F24" s="42">
        <v>80</v>
      </c>
      <c r="G24" s="42">
        <v>56</v>
      </c>
      <c r="H24" s="42">
        <v>32</v>
      </c>
      <c r="I24" s="43">
        <v>8</v>
      </c>
      <c r="J24" s="42">
        <v>7</v>
      </c>
      <c r="K24" s="42">
        <v>6</v>
      </c>
      <c r="L24" s="42">
        <v>5</v>
      </c>
      <c r="M24" s="43">
        <v>4</v>
      </c>
      <c r="N24" s="42">
        <v>3</v>
      </c>
      <c r="O24" s="42">
        <v>2</v>
      </c>
      <c r="P24" s="42">
        <v>1</v>
      </c>
      <c r="Q24" s="42">
        <f>Questionnaire!$M$230</f>
        <v>0</v>
      </c>
      <c r="R24" s="42" t="str">
        <f t="shared" si="5"/>
        <v>Low Priority</v>
      </c>
      <c r="S24" s="39"/>
      <c r="U24" s="48">
        <f t="shared" si="0"/>
        <v>104</v>
      </c>
      <c r="V24" s="48">
        <f t="shared" si="1"/>
        <v>9</v>
      </c>
      <c r="W24" s="48">
        <f t="shared" si="2"/>
        <v>8</v>
      </c>
      <c r="X24" s="48">
        <f t="shared" si="3"/>
        <v>5</v>
      </c>
      <c r="Y24" s="48">
        <f t="shared" si="4"/>
        <v>4</v>
      </c>
      <c r="Z24" s="48">
        <v>0</v>
      </c>
    </row>
    <row r="25" spans="1:26" x14ac:dyDescent="0.25">
      <c r="A25" s="155"/>
      <c r="B25" s="156"/>
      <c r="C25" s="41" t="s">
        <v>416</v>
      </c>
      <c r="D25" s="45" t="s">
        <v>436</v>
      </c>
      <c r="E25" s="42">
        <v>112</v>
      </c>
      <c r="F25" s="42">
        <v>88</v>
      </c>
      <c r="G25" s="42">
        <v>64</v>
      </c>
      <c r="H25" s="42">
        <v>40</v>
      </c>
      <c r="I25" s="43">
        <v>16</v>
      </c>
      <c r="J25" s="42">
        <v>14</v>
      </c>
      <c r="K25" s="42">
        <v>12</v>
      </c>
      <c r="L25" s="42">
        <v>10</v>
      </c>
      <c r="M25" s="43">
        <v>8</v>
      </c>
      <c r="N25" s="42">
        <v>6</v>
      </c>
      <c r="O25" s="42">
        <v>4</v>
      </c>
      <c r="P25" s="42">
        <v>2</v>
      </c>
      <c r="Q25" s="42">
        <f>Questionnaire!$M$244</f>
        <v>0</v>
      </c>
      <c r="R25" s="42" t="str">
        <f t="shared" si="5"/>
        <v>Low Priority</v>
      </c>
      <c r="S25" s="39"/>
      <c r="U25" s="48">
        <f t="shared" si="0"/>
        <v>112</v>
      </c>
      <c r="V25" s="48">
        <f t="shared" si="1"/>
        <v>17</v>
      </c>
      <c r="W25" s="48">
        <f t="shared" si="2"/>
        <v>16</v>
      </c>
      <c r="X25" s="48">
        <f t="shared" si="3"/>
        <v>9</v>
      </c>
      <c r="Y25" s="48">
        <f t="shared" si="4"/>
        <v>8</v>
      </c>
      <c r="Z25" s="48">
        <v>0</v>
      </c>
    </row>
    <row r="26" spans="1:26" x14ac:dyDescent="0.25">
      <c r="A26" s="155" t="s">
        <v>411</v>
      </c>
      <c r="B26" s="156" t="s">
        <v>448</v>
      </c>
      <c r="C26" s="41" t="s">
        <v>414</v>
      </c>
      <c r="D26" s="45" t="s">
        <v>437</v>
      </c>
      <c r="E26" s="42">
        <v>128</v>
      </c>
      <c r="F26" s="42">
        <v>100</v>
      </c>
      <c r="G26" s="42">
        <v>72</v>
      </c>
      <c r="H26" s="42">
        <v>44</v>
      </c>
      <c r="I26" s="43">
        <v>16</v>
      </c>
      <c r="J26" s="42">
        <v>14</v>
      </c>
      <c r="K26" s="42">
        <v>12</v>
      </c>
      <c r="L26" s="42">
        <v>10</v>
      </c>
      <c r="M26" s="43">
        <v>8</v>
      </c>
      <c r="N26" s="42">
        <v>6</v>
      </c>
      <c r="O26" s="42">
        <v>4</v>
      </c>
      <c r="P26" s="42">
        <v>2</v>
      </c>
      <c r="Q26" s="42">
        <f>Questionnaire!$M$261</f>
        <v>0</v>
      </c>
      <c r="R26" s="42" t="str">
        <f t="shared" si="5"/>
        <v>Low Priority</v>
      </c>
      <c r="S26" s="39"/>
      <c r="U26" s="48">
        <f t="shared" si="0"/>
        <v>128</v>
      </c>
      <c r="V26" s="48">
        <f t="shared" si="1"/>
        <v>17</v>
      </c>
      <c r="W26" s="48">
        <f t="shared" si="2"/>
        <v>16</v>
      </c>
      <c r="X26" s="48">
        <f t="shared" si="3"/>
        <v>9</v>
      </c>
      <c r="Y26" s="48">
        <f t="shared" si="4"/>
        <v>8</v>
      </c>
      <c r="Z26" s="48">
        <v>0</v>
      </c>
    </row>
    <row r="27" spans="1:26" x14ac:dyDescent="0.25">
      <c r="A27" s="155"/>
      <c r="B27" s="156"/>
      <c r="C27" s="41" t="s">
        <v>415</v>
      </c>
      <c r="D27" s="45" t="s">
        <v>438</v>
      </c>
      <c r="E27" s="42">
        <v>72</v>
      </c>
      <c r="F27" s="42">
        <v>62</v>
      </c>
      <c r="G27" s="42">
        <v>52</v>
      </c>
      <c r="H27" s="42">
        <v>42</v>
      </c>
      <c r="I27" s="43">
        <v>32</v>
      </c>
      <c r="J27" s="42">
        <v>28</v>
      </c>
      <c r="K27" s="42">
        <v>24</v>
      </c>
      <c r="L27" s="42">
        <v>20</v>
      </c>
      <c r="M27" s="43">
        <v>16</v>
      </c>
      <c r="N27" s="42">
        <v>12</v>
      </c>
      <c r="O27" s="42">
        <v>8</v>
      </c>
      <c r="P27" s="42">
        <v>4</v>
      </c>
      <c r="Q27" s="42">
        <f>Questionnaire!$M$278</f>
        <v>0</v>
      </c>
      <c r="R27" s="42" t="str">
        <f t="shared" si="5"/>
        <v>Low Priority</v>
      </c>
      <c r="S27" s="39"/>
      <c r="U27" s="48">
        <f t="shared" si="0"/>
        <v>72</v>
      </c>
      <c r="V27" s="48">
        <f t="shared" si="1"/>
        <v>33</v>
      </c>
      <c r="W27" s="48">
        <f t="shared" si="2"/>
        <v>32</v>
      </c>
      <c r="X27" s="48">
        <f t="shared" si="3"/>
        <v>17</v>
      </c>
      <c r="Y27" s="48">
        <f t="shared" si="4"/>
        <v>16</v>
      </c>
      <c r="Z27" s="48">
        <v>0</v>
      </c>
    </row>
    <row r="28" spans="1:26" x14ac:dyDescent="0.25">
      <c r="A28" s="49" t="s">
        <v>412</v>
      </c>
      <c r="B28" s="50" t="s">
        <v>403</v>
      </c>
      <c r="C28" s="41"/>
      <c r="D28" s="45" t="s">
        <v>439</v>
      </c>
      <c r="E28" s="42">
        <v>84</v>
      </c>
      <c r="F28" s="42">
        <v>50</v>
      </c>
      <c r="G28" s="42">
        <v>36</v>
      </c>
      <c r="H28" s="42">
        <v>22</v>
      </c>
      <c r="I28" s="43">
        <v>8</v>
      </c>
      <c r="J28" s="42">
        <v>7</v>
      </c>
      <c r="K28" s="42">
        <v>6</v>
      </c>
      <c r="L28" s="42">
        <v>5</v>
      </c>
      <c r="M28" s="43">
        <v>4</v>
      </c>
      <c r="N28" s="42">
        <v>3</v>
      </c>
      <c r="O28" s="42">
        <v>2</v>
      </c>
      <c r="P28" s="42">
        <v>1</v>
      </c>
      <c r="Q28" s="42">
        <f>IF(Questionnaire!J1="Female", "n/a", Questionnaire!$M$288)</f>
        <v>0</v>
      </c>
      <c r="R28" s="42" t="str">
        <f>IF(Q28="n/a", "n/a", IF($Q28&gt;=$V28, "High Priority", IF(AND($Q28&gt;=$X28, $Q28&lt;=$W28), "Moderate Priority", IF($Q28&lt;=$Y28, "Low Priority", ""))))</f>
        <v>Low Priority</v>
      </c>
      <c r="S28" s="39"/>
      <c r="U28" s="48">
        <f t="shared" si="0"/>
        <v>84</v>
      </c>
      <c r="V28" s="48">
        <f t="shared" si="1"/>
        <v>9</v>
      </c>
      <c r="W28" s="48">
        <f t="shared" si="2"/>
        <v>8</v>
      </c>
      <c r="X28" s="48">
        <f t="shared" si="3"/>
        <v>5</v>
      </c>
      <c r="Y28" s="48">
        <f t="shared" si="4"/>
        <v>4</v>
      </c>
      <c r="Z28" s="48">
        <v>0</v>
      </c>
    </row>
    <row r="29" spans="1:26" x14ac:dyDescent="0.25">
      <c r="A29" s="155" t="s">
        <v>413</v>
      </c>
      <c r="B29" s="156" t="s">
        <v>404</v>
      </c>
      <c r="C29" s="41" t="s">
        <v>414</v>
      </c>
      <c r="D29" s="45" t="s">
        <v>440</v>
      </c>
      <c r="E29" s="42">
        <v>176</v>
      </c>
      <c r="F29" s="42">
        <v>142</v>
      </c>
      <c r="G29" s="42">
        <v>108</v>
      </c>
      <c r="H29" s="42">
        <v>74</v>
      </c>
      <c r="I29" s="43">
        <v>40</v>
      </c>
      <c r="J29" s="42">
        <v>32</v>
      </c>
      <c r="K29" s="42">
        <v>24</v>
      </c>
      <c r="L29" s="42">
        <v>16</v>
      </c>
      <c r="M29" s="43">
        <v>8</v>
      </c>
      <c r="N29" s="42"/>
      <c r="O29" s="42"/>
      <c r="P29" s="42"/>
      <c r="Q29" s="42">
        <f>IF(Questionnaire!J1="Male", "n/a", Questionnaire!$M$297)</f>
        <v>0</v>
      </c>
      <c r="R29" s="42" t="str">
        <f t="shared" ref="R29:R34" si="6">IF(Q29="n/a", "n/a",IF($Q29&gt;=$V29, "High Priority", IF(AND($Q29&gt;=$X29, $Q29&lt;=$W29), "Moderate Priority", IF($Q29&lt;=$Y29, "Low Priority", ""))))</f>
        <v>Low Priority</v>
      </c>
      <c r="S29" s="39"/>
      <c r="U29" s="48">
        <f t="shared" si="0"/>
        <v>176</v>
      </c>
      <c r="V29" s="48">
        <f t="shared" si="1"/>
        <v>41</v>
      </c>
      <c r="W29" s="48">
        <f t="shared" si="2"/>
        <v>40</v>
      </c>
      <c r="X29" s="48">
        <f t="shared" si="3"/>
        <v>9</v>
      </c>
      <c r="Y29" s="48">
        <f t="shared" si="4"/>
        <v>8</v>
      </c>
      <c r="Z29" s="48">
        <v>0</v>
      </c>
    </row>
    <row r="30" spans="1:26" x14ac:dyDescent="0.25">
      <c r="A30" s="155"/>
      <c r="B30" s="156"/>
      <c r="C30" s="41" t="s">
        <v>415</v>
      </c>
      <c r="D30" s="45" t="s">
        <v>441</v>
      </c>
      <c r="E30" s="42">
        <v>80</v>
      </c>
      <c r="F30" s="42">
        <v>64</v>
      </c>
      <c r="G30" s="42">
        <v>48</v>
      </c>
      <c r="H30" s="42">
        <v>32</v>
      </c>
      <c r="I30" s="43">
        <v>16</v>
      </c>
      <c r="J30" s="42"/>
      <c r="K30" s="42"/>
      <c r="L30" s="42"/>
      <c r="M30" s="43">
        <v>8</v>
      </c>
      <c r="N30" s="42"/>
      <c r="O30" s="42"/>
      <c r="P30" s="42"/>
      <c r="Q30" s="42">
        <f>IF(Questionnaire!J1="Male", "n/a", Questionnaire!$M$321)</f>
        <v>0</v>
      </c>
      <c r="R30" s="42" t="str">
        <f t="shared" si="6"/>
        <v>Low Priority</v>
      </c>
      <c r="S30" s="39"/>
      <c r="U30" s="48">
        <f t="shared" si="0"/>
        <v>80</v>
      </c>
      <c r="V30" s="48">
        <f t="shared" si="1"/>
        <v>17</v>
      </c>
      <c r="W30" s="48">
        <f t="shared" si="2"/>
        <v>16</v>
      </c>
      <c r="X30" s="48">
        <f t="shared" si="3"/>
        <v>9</v>
      </c>
      <c r="Y30" s="48">
        <f t="shared" si="4"/>
        <v>8</v>
      </c>
      <c r="Z30" s="48">
        <v>0</v>
      </c>
    </row>
    <row r="31" spans="1:26" x14ac:dyDescent="0.25">
      <c r="A31" s="155"/>
      <c r="B31" s="156"/>
      <c r="C31" s="41" t="s">
        <v>416</v>
      </c>
      <c r="D31" s="45" t="s">
        <v>442</v>
      </c>
      <c r="E31" s="42">
        <v>76</v>
      </c>
      <c r="F31" s="42">
        <v>60</v>
      </c>
      <c r="G31" s="42">
        <v>44</v>
      </c>
      <c r="H31" s="42">
        <v>28</v>
      </c>
      <c r="I31" s="43">
        <v>12</v>
      </c>
      <c r="J31" s="42">
        <v>10</v>
      </c>
      <c r="K31" s="42">
        <v>8</v>
      </c>
      <c r="L31" s="42">
        <v>6</v>
      </c>
      <c r="M31" s="43">
        <v>4</v>
      </c>
      <c r="N31" s="42">
        <v>3</v>
      </c>
      <c r="O31" s="42">
        <v>2</v>
      </c>
      <c r="P31" s="42">
        <v>1</v>
      </c>
      <c r="Q31" s="42">
        <f>IF(Questionnaire!J1="Male", "n/a", Questionnaire!$M$333)</f>
        <v>0</v>
      </c>
      <c r="R31" s="42" t="str">
        <f t="shared" si="6"/>
        <v>Low Priority</v>
      </c>
      <c r="S31" s="39"/>
      <c r="U31" s="48">
        <f t="shared" si="0"/>
        <v>76</v>
      </c>
      <c r="V31" s="48">
        <f t="shared" si="1"/>
        <v>13</v>
      </c>
      <c r="W31" s="48">
        <f t="shared" si="2"/>
        <v>12</v>
      </c>
      <c r="X31" s="48">
        <f t="shared" si="3"/>
        <v>5</v>
      </c>
      <c r="Y31" s="48">
        <f t="shared" si="4"/>
        <v>4</v>
      </c>
      <c r="Z31" s="48">
        <v>0</v>
      </c>
    </row>
    <row r="32" spans="1:26" x14ac:dyDescent="0.25">
      <c r="A32" s="155"/>
      <c r="B32" s="156"/>
      <c r="C32" s="41" t="s">
        <v>417</v>
      </c>
      <c r="D32" s="45" t="s">
        <v>443</v>
      </c>
      <c r="E32" s="42">
        <v>144</v>
      </c>
      <c r="F32" s="42">
        <v>116</v>
      </c>
      <c r="G32" s="42">
        <v>88</v>
      </c>
      <c r="H32" s="42">
        <v>60</v>
      </c>
      <c r="I32" s="43">
        <v>32</v>
      </c>
      <c r="J32" s="42">
        <v>26</v>
      </c>
      <c r="K32" s="42">
        <v>20</v>
      </c>
      <c r="L32" s="42">
        <v>14</v>
      </c>
      <c r="M32" s="43">
        <v>8</v>
      </c>
      <c r="N32" s="42">
        <v>6</v>
      </c>
      <c r="O32" s="42">
        <v>4</v>
      </c>
      <c r="P32" s="42">
        <v>2</v>
      </c>
      <c r="Q32" s="42">
        <f>IF(Questionnaire!J1="Male", "n/a", Questionnaire!$M$346)</f>
        <v>0</v>
      </c>
      <c r="R32" s="42" t="str">
        <f t="shared" si="6"/>
        <v>Low Priority</v>
      </c>
      <c r="S32" s="39"/>
      <c r="U32" s="48">
        <f t="shared" si="0"/>
        <v>144</v>
      </c>
      <c r="V32" s="48">
        <f t="shared" si="1"/>
        <v>33</v>
      </c>
      <c r="W32" s="48">
        <f t="shared" si="2"/>
        <v>32</v>
      </c>
      <c r="X32" s="48">
        <f t="shared" si="3"/>
        <v>9</v>
      </c>
      <c r="Y32" s="48">
        <f t="shared" si="4"/>
        <v>8</v>
      </c>
      <c r="Z32" s="48">
        <v>0</v>
      </c>
    </row>
    <row r="33" spans="1:26" x14ac:dyDescent="0.25">
      <c r="A33" s="155"/>
      <c r="B33" s="156"/>
      <c r="C33" s="41" t="s">
        <v>446</v>
      </c>
      <c r="D33" s="45" t="s">
        <v>444</v>
      </c>
      <c r="E33" s="42">
        <v>88</v>
      </c>
      <c r="F33" s="42">
        <v>74</v>
      </c>
      <c r="G33" s="42">
        <v>60</v>
      </c>
      <c r="H33" s="42">
        <v>46</v>
      </c>
      <c r="I33" s="43">
        <v>32</v>
      </c>
      <c r="J33" s="42">
        <v>26</v>
      </c>
      <c r="K33" s="42">
        <v>20</v>
      </c>
      <c r="L33" s="42">
        <v>14</v>
      </c>
      <c r="M33" s="43">
        <v>8</v>
      </c>
      <c r="N33" s="42">
        <v>6</v>
      </c>
      <c r="O33" s="42">
        <v>4</v>
      </c>
      <c r="P33" s="42">
        <v>2</v>
      </c>
      <c r="Q33" s="42">
        <f>IF(Questionnaire!J1="Male", "n/a", Questionnaire!$M$365)</f>
        <v>0</v>
      </c>
      <c r="R33" s="42" t="str">
        <f t="shared" si="6"/>
        <v>Low Priority</v>
      </c>
      <c r="S33" s="39"/>
      <c r="U33" s="48">
        <f t="shared" si="0"/>
        <v>88</v>
      </c>
      <c r="V33" s="48">
        <f t="shared" si="1"/>
        <v>33</v>
      </c>
      <c r="W33" s="48">
        <f t="shared" si="2"/>
        <v>32</v>
      </c>
      <c r="X33" s="48">
        <f t="shared" si="3"/>
        <v>9</v>
      </c>
      <c r="Y33" s="48">
        <f t="shared" si="4"/>
        <v>8</v>
      </c>
      <c r="Z33" s="48">
        <v>0</v>
      </c>
    </row>
    <row r="34" spans="1:26" x14ac:dyDescent="0.25">
      <c r="A34" s="155"/>
      <c r="B34" s="156"/>
      <c r="C34" s="41" t="s">
        <v>447</v>
      </c>
      <c r="D34" s="45" t="s">
        <v>445</v>
      </c>
      <c r="E34" s="42">
        <v>120</v>
      </c>
      <c r="F34" s="42">
        <v>96</v>
      </c>
      <c r="G34" s="42">
        <v>72</v>
      </c>
      <c r="H34" s="42">
        <v>48</v>
      </c>
      <c r="I34" s="43">
        <v>24</v>
      </c>
      <c r="J34" s="42">
        <v>20</v>
      </c>
      <c r="K34" s="42">
        <v>16</v>
      </c>
      <c r="L34" s="42">
        <v>12</v>
      </c>
      <c r="M34" s="43">
        <v>8</v>
      </c>
      <c r="N34" s="42">
        <v>6</v>
      </c>
      <c r="O34" s="42">
        <v>4</v>
      </c>
      <c r="P34" s="42">
        <v>2</v>
      </c>
      <c r="Q34" s="42">
        <f>IF(Questionnaire!J1="Male", "n/a", Questionnaire!$M$377)</f>
        <v>0</v>
      </c>
      <c r="R34" s="42" t="str">
        <f t="shared" si="6"/>
        <v>Low Priority</v>
      </c>
      <c r="S34" s="39"/>
      <c r="U34" s="48">
        <f t="shared" si="0"/>
        <v>120</v>
      </c>
      <c r="V34" s="48">
        <f t="shared" si="1"/>
        <v>25</v>
      </c>
      <c r="W34" s="48">
        <f t="shared" si="2"/>
        <v>24</v>
      </c>
      <c r="X34" s="48">
        <f t="shared" si="3"/>
        <v>9</v>
      </c>
      <c r="Y34" s="48">
        <f t="shared" si="4"/>
        <v>8</v>
      </c>
      <c r="Z34" s="48">
        <v>0</v>
      </c>
    </row>
    <row r="35" spans="1:26" s="72" customFormat="1" x14ac:dyDescent="0.25">
      <c r="A35" s="70"/>
      <c r="B35" s="71"/>
      <c r="S35" s="80"/>
    </row>
    <row r="36" spans="1:26" s="72" customFormat="1" x14ac:dyDescent="0.25">
      <c r="A36" s="70"/>
      <c r="B36" s="71"/>
      <c r="S36" s="80"/>
    </row>
    <row r="37" spans="1:26" s="72" customFormat="1" x14ac:dyDescent="0.25">
      <c r="A37" s="70"/>
      <c r="B37" s="71"/>
      <c r="S37" s="80"/>
    </row>
    <row r="38" spans="1:26" s="72" customFormat="1" x14ac:dyDescent="0.25">
      <c r="A38" s="70"/>
      <c r="B38" s="71"/>
      <c r="S38" s="80"/>
    </row>
    <row r="39" spans="1:26" s="72" customFormat="1" x14ac:dyDescent="0.25">
      <c r="A39" s="70"/>
      <c r="B39" s="71"/>
      <c r="S39" s="80"/>
    </row>
    <row r="40" spans="1:26" s="72" customFormat="1" x14ac:dyDescent="0.25">
      <c r="A40" s="70"/>
      <c r="B40" s="71"/>
      <c r="S40" s="80"/>
    </row>
    <row r="41" spans="1:26" s="72" customFormat="1" x14ac:dyDescent="0.25">
      <c r="A41" s="70"/>
      <c r="B41" s="71"/>
      <c r="S41" s="80"/>
    </row>
    <row r="42" spans="1:26" s="72" customFormat="1" x14ac:dyDescent="0.25">
      <c r="A42" s="70"/>
      <c r="B42" s="71"/>
      <c r="S42" s="80"/>
    </row>
    <row r="43" spans="1:26" s="72" customFormat="1" x14ac:dyDescent="0.25">
      <c r="A43" s="70"/>
      <c r="B43" s="71"/>
      <c r="S43" s="80"/>
    </row>
    <row r="44" spans="1:26" s="72" customFormat="1" x14ac:dyDescent="0.25">
      <c r="A44" s="70"/>
      <c r="B44" s="71"/>
      <c r="S44" s="80"/>
    </row>
    <row r="45" spans="1:26" s="72" customFormat="1" x14ac:dyDescent="0.25">
      <c r="A45" s="70"/>
      <c r="B45" s="71"/>
      <c r="S45" s="80"/>
    </row>
    <row r="46" spans="1:26" s="72" customFormat="1" x14ac:dyDescent="0.25">
      <c r="A46" s="70"/>
      <c r="B46" s="71"/>
      <c r="S46" s="80"/>
    </row>
    <row r="47" spans="1:26" s="72" customFormat="1" x14ac:dyDescent="0.25">
      <c r="A47" s="70"/>
      <c r="B47" s="71"/>
      <c r="S47" s="80"/>
    </row>
    <row r="48" spans="1:26" s="72" customFormat="1" x14ac:dyDescent="0.25">
      <c r="A48" s="70"/>
      <c r="B48" s="71"/>
      <c r="S48" s="80"/>
    </row>
    <row r="49" spans="1:19" s="72" customFormat="1" x14ac:dyDescent="0.25">
      <c r="A49" s="70"/>
      <c r="B49" s="71"/>
      <c r="S49" s="80"/>
    </row>
    <row r="50" spans="1:19" s="72" customFormat="1" x14ac:dyDescent="0.25">
      <c r="A50" s="70"/>
      <c r="B50" s="71"/>
      <c r="S50" s="80"/>
    </row>
    <row r="51" spans="1:19" s="72" customFormat="1" x14ac:dyDescent="0.25">
      <c r="A51" s="70"/>
      <c r="B51" s="71"/>
      <c r="S51" s="80"/>
    </row>
    <row r="52" spans="1:19" s="72" customFormat="1" x14ac:dyDescent="0.25">
      <c r="A52" s="70"/>
      <c r="B52" s="71"/>
      <c r="S52" s="80"/>
    </row>
    <row r="53" spans="1:19" s="72" customFormat="1" x14ac:dyDescent="0.25">
      <c r="A53" s="70"/>
      <c r="B53" s="71"/>
      <c r="S53" s="80"/>
    </row>
    <row r="54" spans="1:19" s="72" customFormat="1" x14ac:dyDescent="0.25">
      <c r="A54" s="70"/>
      <c r="B54" s="71"/>
      <c r="S54" s="80"/>
    </row>
    <row r="55" spans="1:19" s="72" customFormat="1" x14ac:dyDescent="0.25">
      <c r="A55" s="70"/>
      <c r="B55" s="71"/>
      <c r="S55" s="80"/>
    </row>
    <row r="56" spans="1:19" s="72" customFormat="1" x14ac:dyDescent="0.25">
      <c r="A56" s="70"/>
      <c r="B56" s="71"/>
      <c r="S56" s="80"/>
    </row>
    <row r="57" spans="1:19" s="72" customFormat="1" x14ac:dyDescent="0.25">
      <c r="A57" s="70"/>
      <c r="B57" s="71"/>
      <c r="S57" s="80"/>
    </row>
    <row r="58" spans="1:19" s="72" customFormat="1" x14ac:dyDescent="0.25">
      <c r="A58" s="70"/>
      <c r="B58" s="71"/>
      <c r="S58" s="80"/>
    </row>
    <row r="59" spans="1:19" s="72" customFormat="1" x14ac:dyDescent="0.25">
      <c r="A59" s="70"/>
      <c r="B59" s="71"/>
      <c r="S59" s="80"/>
    </row>
    <row r="60" spans="1:19" s="72" customFormat="1" x14ac:dyDescent="0.25">
      <c r="A60" s="70"/>
      <c r="B60" s="71"/>
      <c r="S60" s="80"/>
    </row>
    <row r="61" spans="1:19" s="72" customFormat="1" x14ac:dyDescent="0.25">
      <c r="A61" s="70"/>
      <c r="B61" s="71"/>
      <c r="S61" s="80"/>
    </row>
    <row r="62" spans="1:19" s="72" customFormat="1" x14ac:dyDescent="0.25">
      <c r="A62" s="70"/>
      <c r="B62" s="71"/>
      <c r="S62" s="80"/>
    </row>
    <row r="63" spans="1:19" s="72" customFormat="1" x14ac:dyDescent="0.25">
      <c r="A63" s="70"/>
      <c r="B63" s="71"/>
      <c r="S63" s="80"/>
    </row>
    <row r="64" spans="1:19" s="72" customFormat="1" x14ac:dyDescent="0.25">
      <c r="A64" s="70"/>
      <c r="B64" s="71"/>
      <c r="S64" s="80"/>
    </row>
    <row r="65" spans="1:19" s="72" customFormat="1" x14ac:dyDescent="0.25">
      <c r="A65" s="70"/>
      <c r="B65" s="71"/>
      <c r="S65" s="80"/>
    </row>
    <row r="66" spans="1:19" s="72" customFormat="1" x14ac:dyDescent="0.25">
      <c r="A66" s="70"/>
      <c r="B66" s="71"/>
      <c r="S66" s="80"/>
    </row>
    <row r="67" spans="1:19" s="72" customFormat="1" x14ac:dyDescent="0.25">
      <c r="A67" s="70"/>
      <c r="B67" s="71"/>
      <c r="S67" s="80"/>
    </row>
    <row r="68" spans="1:19" s="72" customFormat="1" x14ac:dyDescent="0.25">
      <c r="A68" s="70"/>
      <c r="B68" s="71"/>
      <c r="S68" s="80"/>
    </row>
    <row r="69" spans="1:19" s="72" customFormat="1" x14ac:dyDescent="0.25">
      <c r="A69" s="70"/>
      <c r="B69" s="71"/>
      <c r="S69" s="80"/>
    </row>
    <row r="70" spans="1:19" s="72" customFormat="1" x14ac:dyDescent="0.25">
      <c r="A70" s="70"/>
      <c r="B70" s="71"/>
      <c r="S70" s="80"/>
    </row>
    <row r="71" spans="1:19" s="72" customFormat="1" x14ac:dyDescent="0.25">
      <c r="A71" s="70"/>
      <c r="B71" s="71"/>
      <c r="S71" s="80"/>
    </row>
    <row r="72" spans="1:19" s="72" customFormat="1" x14ac:dyDescent="0.25">
      <c r="A72" s="70"/>
      <c r="B72" s="71"/>
      <c r="S72" s="80"/>
    </row>
    <row r="73" spans="1:19" s="72" customFormat="1" x14ac:dyDescent="0.25">
      <c r="A73" s="70"/>
      <c r="B73" s="71"/>
      <c r="S73" s="80"/>
    </row>
    <row r="74" spans="1:19" s="72" customFormat="1" x14ac:dyDescent="0.25">
      <c r="A74" s="70"/>
      <c r="B74" s="71"/>
      <c r="S74" s="80"/>
    </row>
    <row r="75" spans="1:19" s="72" customFormat="1" x14ac:dyDescent="0.25">
      <c r="A75" s="70"/>
      <c r="B75" s="71"/>
      <c r="S75" s="80"/>
    </row>
    <row r="76" spans="1:19" s="72" customFormat="1" x14ac:dyDescent="0.25">
      <c r="A76" s="70"/>
      <c r="B76" s="71"/>
      <c r="S76" s="80"/>
    </row>
    <row r="77" spans="1:19" s="72" customFormat="1" x14ac:dyDescent="0.25">
      <c r="A77" s="70"/>
      <c r="B77" s="71"/>
      <c r="S77" s="80"/>
    </row>
    <row r="78" spans="1:19" s="72" customFormat="1" x14ac:dyDescent="0.25">
      <c r="A78" s="70"/>
      <c r="B78" s="71"/>
      <c r="S78" s="80"/>
    </row>
    <row r="79" spans="1:19" s="72" customFormat="1" x14ac:dyDescent="0.25">
      <c r="A79" s="70"/>
      <c r="B79" s="71"/>
      <c r="S79" s="80"/>
    </row>
    <row r="80" spans="1:19" s="72" customFormat="1" x14ac:dyDescent="0.25">
      <c r="A80" s="70"/>
      <c r="B80" s="71"/>
      <c r="S80" s="80"/>
    </row>
    <row r="81" spans="1:19" s="72" customFormat="1" x14ac:dyDescent="0.25">
      <c r="A81" s="70"/>
      <c r="B81" s="71"/>
      <c r="S81" s="80"/>
    </row>
    <row r="82" spans="1:19" s="72" customFormat="1" x14ac:dyDescent="0.25">
      <c r="A82" s="70"/>
      <c r="B82" s="71"/>
      <c r="S82" s="80"/>
    </row>
    <row r="83" spans="1:19" s="72" customFormat="1" x14ac:dyDescent="0.25">
      <c r="A83" s="70"/>
      <c r="B83" s="71"/>
      <c r="S83" s="80"/>
    </row>
    <row r="84" spans="1:19" s="72" customFormat="1" x14ac:dyDescent="0.25">
      <c r="A84" s="70"/>
      <c r="B84" s="71"/>
      <c r="S84" s="80"/>
    </row>
    <row r="85" spans="1:19" s="72" customFormat="1" x14ac:dyDescent="0.25">
      <c r="A85" s="70"/>
      <c r="B85" s="71"/>
      <c r="S85" s="80"/>
    </row>
    <row r="86" spans="1:19" s="72" customFormat="1" x14ac:dyDescent="0.25">
      <c r="A86" s="70"/>
      <c r="B86" s="71"/>
      <c r="S86" s="80"/>
    </row>
    <row r="87" spans="1:19" s="72" customFormat="1" x14ac:dyDescent="0.25">
      <c r="A87" s="70"/>
      <c r="B87" s="71"/>
      <c r="S87" s="80"/>
    </row>
    <row r="88" spans="1:19" s="72" customFormat="1" x14ac:dyDescent="0.25">
      <c r="A88" s="70"/>
      <c r="B88" s="71"/>
      <c r="S88" s="80"/>
    </row>
    <row r="89" spans="1:19" s="72" customFormat="1" x14ac:dyDescent="0.25">
      <c r="A89" s="70"/>
      <c r="B89" s="71"/>
      <c r="S89" s="80"/>
    </row>
    <row r="90" spans="1:19" s="72" customFormat="1" x14ac:dyDescent="0.25">
      <c r="A90" s="70"/>
      <c r="B90" s="71"/>
      <c r="S90" s="80"/>
    </row>
    <row r="91" spans="1:19" s="72" customFormat="1" x14ac:dyDescent="0.25">
      <c r="A91" s="70"/>
      <c r="B91" s="71"/>
      <c r="S91" s="80"/>
    </row>
    <row r="92" spans="1:19" s="72" customFormat="1" x14ac:dyDescent="0.25">
      <c r="A92" s="70"/>
      <c r="B92" s="71"/>
      <c r="S92" s="80"/>
    </row>
    <row r="93" spans="1:19" s="72" customFormat="1" x14ac:dyDescent="0.25">
      <c r="A93" s="70"/>
      <c r="B93" s="71"/>
      <c r="S93" s="80"/>
    </row>
    <row r="94" spans="1:19" s="72" customFormat="1" x14ac:dyDescent="0.25">
      <c r="A94" s="70"/>
      <c r="B94" s="71"/>
      <c r="S94" s="80"/>
    </row>
    <row r="95" spans="1:19" s="72" customFormat="1" x14ac:dyDescent="0.25">
      <c r="A95" s="70"/>
      <c r="B95" s="71"/>
      <c r="S95" s="80"/>
    </row>
    <row r="96" spans="1:19" s="72" customFormat="1" x14ac:dyDescent="0.25">
      <c r="A96" s="70"/>
      <c r="B96" s="71"/>
      <c r="S96" s="80"/>
    </row>
    <row r="97" spans="1:19" s="72" customFormat="1" x14ac:dyDescent="0.25">
      <c r="A97" s="70"/>
      <c r="B97" s="71"/>
      <c r="S97" s="80"/>
    </row>
    <row r="98" spans="1:19" s="72" customFormat="1" x14ac:dyDescent="0.25">
      <c r="A98" s="70"/>
      <c r="B98" s="71"/>
      <c r="S98" s="80"/>
    </row>
    <row r="99" spans="1:19" s="72" customFormat="1" x14ac:dyDescent="0.25">
      <c r="A99" s="70"/>
      <c r="B99" s="71"/>
      <c r="S99" s="80"/>
    </row>
    <row r="100" spans="1:19" s="72" customFormat="1" x14ac:dyDescent="0.25">
      <c r="A100" s="70"/>
      <c r="B100" s="71"/>
      <c r="S100" s="80"/>
    </row>
    <row r="101" spans="1:19" s="72" customFormat="1" x14ac:dyDescent="0.25">
      <c r="A101" s="70"/>
      <c r="B101" s="71"/>
      <c r="S101" s="80"/>
    </row>
    <row r="102" spans="1:19" s="72" customFormat="1" x14ac:dyDescent="0.25">
      <c r="A102" s="70"/>
      <c r="B102" s="71"/>
      <c r="S102" s="80"/>
    </row>
    <row r="103" spans="1:19" s="72" customFormat="1" x14ac:dyDescent="0.25">
      <c r="A103" s="70"/>
      <c r="B103" s="71"/>
      <c r="S103" s="80"/>
    </row>
    <row r="104" spans="1:19" s="72" customFormat="1" x14ac:dyDescent="0.25">
      <c r="A104" s="70"/>
      <c r="B104" s="71"/>
      <c r="S104" s="80"/>
    </row>
    <row r="105" spans="1:19" s="72" customFormat="1" x14ac:dyDescent="0.25">
      <c r="A105" s="70"/>
      <c r="B105" s="71"/>
      <c r="S105" s="80"/>
    </row>
    <row r="106" spans="1:19" s="72" customFormat="1" x14ac:dyDescent="0.25">
      <c r="A106" s="70"/>
      <c r="B106" s="71"/>
      <c r="S106" s="80"/>
    </row>
    <row r="107" spans="1:19" s="72" customFormat="1" x14ac:dyDescent="0.25">
      <c r="A107" s="70"/>
      <c r="B107" s="71"/>
      <c r="S107" s="80"/>
    </row>
    <row r="108" spans="1:19" s="72" customFormat="1" x14ac:dyDescent="0.25">
      <c r="A108" s="70"/>
      <c r="B108" s="71"/>
      <c r="S108" s="80"/>
    </row>
    <row r="109" spans="1:19" s="72" customFormat="1" x14ac:dyDescent="0.25">
      <c r="A109" s="70"/>
      <c r="B109" s="71"/>
      <c r="S109" s="80"/>
    </row>
    <row r="110" spans="1:19" s="72" customFormat="1" x14ac:dyDescent="0.25">
      <c r="A110" s="70"/>
      <c r="B110" s="71"/>
      <c r="S110" s="80"/>
    </row>
    <row r="111" spans="1:19" s="72" customFormat="1" x14ac:dyDescent="0.25">
      <c r="A111" s="70"/>
      <c r="B111" s="71"/>
      <c r="S111" s="80"/>
    </row>
    <row r="112" spans="1:19" s="72" customFormat="1" x14ac:dyDescent="0.25">
      <c r="A112" s="70"/>
      <c r="B112" s="71"/>
      <c r="S112" s="80"/>
    </row>
    <row r="113" spans="1:19" s="72" customFormat="1" x14ac:dyDescent="0.25">
      <c r="A113" s="70"/>
      <c r="B113" s="71"/>
      <c r="S113" s="80"/>
    </row>
    <row r="114" spans="1:19" s="72" customFormat="1" x14ac:dyDescent="0.25">
      <c r="A114" s="70"/>
      <c r="B114" s="71"/>
      <c r="S114" s="80"/>
    </row>
    <row r="115" spans="1:19" s="72" customFormat="1" x14ac:dyDescent="0.25">
      <c r="A115" s="70"/>
      <c r="B115" s="71"/>
      <c r="S115" s="80"/>
    </row>
    <row r="116" spans="1:19" s="72" customFormat="1" x14ac:dyDescent="0.25">
      <c r="A116" s="70"/>
      <c r="B116" s="71"/>
      <c r="S116" s="80"/>
    </row>
    <row r="117" spans="1:19" s="72" customFormat="1" x14ac:dyDescent="0.25">
      <c r="A117" s="70"/>
      <c r="B117" s="71"/>
      <c r="S117" s="80"/>
    </row>
    <row r="118" spans="1:19" s="72" customFormat="1" x14ac:dyDescent="0.25">
      <c r="A118" s="70"/>
      <c r="B118" s="71"/>
      <c r="S118" s="80"/>
    </row>
    <row r="119" spans="1:19" s="72" customFormat="1" x14ac:dyDescent="0.25">
      <c r="A119" s="70"/>
      <c r="B119" s="71"/>
      <c r="S119" s="80"/>
    </row>
    <row r="120" spans="1:19" s="72" customFormat="1" x14ac:dyDescent="0.25">
      <c r="A120" s="70"/>
      <c r="B120" s="71"/>
      <c r="S120" s="80"/>
    </row>
    <row r="121" spans="1:19" s="72" customFormat="1" x14ac:dyDescent="0.25">
      <c r="A121" s="70"/>
      <c r="B121" s="71"/>
      <c r="S121" s="80"/>
    </row>
    <row r="122" spans="1:19" s="72" customFormat="1" x14ac:dyDescent="0.25">
      <c r="A122" s="70"/>
      <c r="B122" s="71"/>
      <c r="S122" s="80"/>
    </row>
    <row r="123" spans="1:19" s="72" customFormat="1" x14ac:dyDescent="0.25">
      <c r="A123" s="70"/>
      <c r="B123" s="71"/>
      <c r="S123" s="80"/>
    </row>
    <row r="124" spans="1:19" s="72" customFormat="1" x14ac:dyDescent="0.25">
      <c r="A124" s="70"/>
      <c r="B124" s="71"/>
      <c r="S124" s="80"/>
    </row>
    <row r="125" spans="1:19" s="72" customFormat="1" x14ac:dyDescent="0.25">
      <c r="A125" s="70"/>
      <c r="B125" s="71"/>
      <c r="S125" s="80"/>
    </row>
    <row r="126" spans="1:19" s="72" customFormat="1" x14ac:dyDescent="0.25">
      <c r="A126" s="70"/>
      <c r="B126" s="71"/>
      <c r="S126" s="80"/>
    </row>
    <row r="127" spans="1:19" s="72" customFormat="1" x14ac:dyDescent="0.25">
      <c r="A127" s="70"/>
      <c r="B127" s="71"/>
      <c r="S127" s="80"/>
    </row>
    <row r="128" spans="1:19" s="72" customFormat="1" x14ac:dyDescent="0.25">
      <c r="A128" s="70"/>
      <c r="B128" s="71"/>
      <c r="S128" s="80"/>
    </row>
    <row r="129" spans="1:19" s="72" customFormat="1" x14ac:dyDescent="0.25">
      <c r="A129" s="70"/>
      <c r="B129" s="71"/>
      <c r="S129" s="80"/>
    </row>
    <row r="130" spans="1:19" s="72" customFormat="1" x14ac:dyDescent="0.25">
      <c r="A130" s="70"/>
      <c r="B130" s="71"/>
      <c r="S130" s="80"/>
    </row>
    <row r="131" spans="1:19" s="72" customFormat="1" x14ac:dyDescent="0.25">
      <c r="A131" s="70"/>
      <c r="B131" s="71"/>
      <c r="S131" s="80"/>
    </row>
    <row r="132" spans="1:19" s="72" customFormat="1" x14ac:dyDescent="0.25">
      <c r="A132" s="70"/>
      <c r="B132" s="71"/>
      <c r="S132" s="80"/>
    </row>
    <row r="133" spans="1:19" s="72" customFormat="1" x14ac:dyDescent="0.25">
      <c r="A133" s="70"/>
      <c r="B133" s="71"/>
      <c r="S133" s="80"/>
    </row>
    <row r="134" spans="1:19" s="72" customFormat="1" x14ac:dyDescent="0.25">
      <c r="A134" s="70"/>
      <c r="B134" s="71"/>
      <c r="S134" s="80"/>
    </row>
    <row r="135" spans="1:19" s="72" customFormat="1" x14ac:dyDescent="0.25">
      <c r="A135" s="70"/>
      <c r="B135" s="71"/>
      <c r="S135" s="80"/>
    </row>
    <row r="136" spans="1:19" s="72" customFormat="1" x14ac:dyDescent="0.25">
      <c r="A136" s="70"/>
      <c r="B136" s="71"/>
      <c r="S136" s="80"/>
    </row>
    <row r="137" spans="1:19" s="72" customFormat="1" x14ac:dyDescent="0.25">
      <c r="A137" s="70"/>
      <c r="B137" s="71"/>
      <c r="S137" s="80"/>
    </row>
    <row r="138" spans="1:19" s="72" customFormat="1" x14ac:dyDescent="0.25">
      <c r="A138" s="70"/>
      <c r="B138" s="71"/>
      <c r="S138" s="80"/>
    </row>
    <row r="139" spans="1:19" s="72" customFormat="1" x14ac:dyDescent="0.25">
      <c r="A139" s="70"/>
      <c r="B139" s="71"/>
      <c r="S139" s="80"/>
    </row>
    <row r="140" spans="1:19" s="72" customFormat="1" x14ac:dyDescent="0.25">
      <c r="A140" s="70"/>
      <c r="B140" s="71"/>
      <c r="S140" s="80"/>
    </row>
    <row r="141" spans="1:19" s="72" customFormat="1" x14ac:dyDescent="0.25">
      <c r="A141" s="70"/>
      <c r="B141" s="71"/>
      <c r="S141" s="80"/>
    </row>
    <row r="142" spans="1:19" s="72" customFormat="1" x14ac:dyDescent="0.25">
      <c r="A142" s="70"/>
      <c r="B142" s="71"/>
      <c r="S142" s="80"/>
    </row>
    <row r="143" spans="1:19" s="72" customFormat="1" x14ac:dyDescent="0.25">
      <c r="A143" s="70"/>
      <c r="B143" s="71"/>
      <c r="S143" s="80"/>
    </row>
    <row r="144" spans="1:19" s="72" customFormat="1" x14ac:dyDescent="0.25">
      <c r="A144" s="70"/>
      <c r="B144" s="71"/>
      <c r="S144" s="80"/>
    </row>
    <row r="145" spans="1:19" s="72" customFormat="1" x14ac:dyDescent="0.25">
      <c r="A145" s="70"/>
      <c r="B145" s="71"/>
      <c r="S145" s="80"/>
    </row>
    <row r="146" spans="1:19" s="72" customFormat="1" x14ac:dyDescent="0.25">
      <c r="A146" s="70"/>
      <c r="B146" s="71"/>
      <c r="S146" s="80"/>
    </row>
    <row r="147" spans="1:19" s="72" customFormat="1" x14ac:dyDescent="0.25">
      <c r="A147" s="70"/>
      <c r="B147" s="71"/>
      <c r="S147" s="80"/>
    </row>
    <row r="148" spans="1:19" s="72" customFormat="1" x14ac:dyDescent="0.25">
      <c r="A148" s="70"/>
      <c r="B148" s="71"/>
      <c r="S148" s="80"/>
    </row>
    <row r="149" spans="1:19" s="72" customFormat="1" x14ac:dyDescent="0.25">
      <c r="A149" s="70"/>
      <c r="B149" s="71"/>
      <c r="S149" s="80"/>
    </row>
    <row r="150" spans="1:19" s="72" customFormat="1" x14ac:dyDescent="0.25">
      <c r="A150" s="70"/>
      <c r="B150" s="71"/>
      <c r="S150" s="80"/>
    </row>
    <row r="151" spans="1:19" s="72" customFormat="1" x14ac:dyDescent="0.25">
      <c r="A151" s="70"/>
      <c r="B151" s="71"/>
      <c r="S151" s="80"/>
    </row>
    <row r="152" spans="1:19" s="72" customFormat="1" x14ac:dyDescent="0.25">
      <c r="A152" s="70"/>
      <c r="B152" s="71"/>
      <c r="S152" s="80"/>
    </row>
    <row r="153" spans="1:19" s="72" customFormat="1" x14ac:dyDescent="0.25">
      <c r="A153" s="70"/>
      <c r="B153" s="71"/>
      <c r="S153" s="80"/>
    </row>
    <row r="154" spans="1:19" s="72" customFormat="1" x14ac:dyDescent="0.25">
      <c r="A154" s="70"/>
      <c r="B154" s="71"/>
      <c r="S154" s="80"/>
    </row>
    <row r="155" spans="1:19" s="72" customFormat="1" x14ac:dyDescent="0.25">
      <c r="A155" s="70"/>
      <c r="B155" s="71"/>
      <c r="S155" s="80"/>
    </row>
    <row r="156" spans="1:19" s="72" customFormat="1" x14ac:dyDescent="0.25">
      <c r="A156" s="70"/>
      <c r="B156" s="71"/>
      <c r="S156" s="80"/>
    </row>
    <row r="157" spans="1:19" s="72" customFormat="1" x14ac:dyDescent="0.25">
      <c r="A157" s="70"/>
      <c r="B157" s="71"/>
      <c r="S157" s="80"/>
    </row>
    <row r="158" spans="1:19" s="72" customFormat="1" x14ac:dyDescent="0.25">
      <c r="A158" s="70"/>
      <c r="B158" s="71"/>
      <c r="S158" s="80"/>
    </row>
    <row r="159" spans="1:19" s="72" customFormat="1" x14ac:dyDescent="0.25">
      <c r="A159" s="70"/>
      <c r="B159" s="71"/>
      <c r="S159" s="80"/>
    </row>
    <row r="160" spans="1:19" s="72" customFormat="1" x14ac:dyDescent="0.25">
      <c r="A160" s="70"/>
      <c r="B160" s="71"/>
      <c r="S160" s="80"/>
    </row>
    <row r="161" spans="1:19" s="72" customFormat="1" x14ac:dyDescent="0.25">
      <c r="A161" s="70"/>
      <c r="B161" s="71"/>
      <c r="S161" s="80"/>
    </row>
    <row r="162" spans="1:19" s="72" customFormat="1" x14ac:dyDescent="0.25">
      <c r="A162" s="70"/>
      <c r="B162" s="71"/>
      <c r="S162" s="80"/>
    </row>
    <row r="163" spans="1:19" s="72" customFormat="1" x14ac:dyDescent="0.25">
      <c r="A163" s="70"/>
      <c r="B163" s="71"/>
      <c r="S163" s="80"/>
    </row>
    <row r="164" spans="1:19" s="72" customFormat="1" x14ac:dyDescent="0.25">
      <c r="A164" s="70"/>
      <c r="B164" s="71"/>
      <c r="S164" s="80"/>
    </row>
    <row r="165" spans="1:19" s="72" customFormat="1" x14ac:dyDescent="0.25">
      <c r="A165" s="70"/>
      <c r="B165" s="71"/>
      <c r="S165" s="80"/>
    </row>
    <row r="166" spans="1:19" s="72" customFormat="1" x14ac:dyDescent="0.25">
      <c r="A166" s="70"/>
      <c r="B166" s="71"/>
      <c r="S166" s="80"/>
    </row>
    <row r="167" spans="1:19" s="72" customFormat="1" x14ac:dyDescent="0.25">
      <c r="A167" s="70"/>
      <c r="B167" s="71"/>
      <c r="S167" s="80"/>
    </row>
    <row r="168" spans="1:19" s="72" customFormat="1" x14ac:dyDescent="0.25">
      <c r="A168" s="70"/>
      <c r="B168" s="71"/>
      <c r="S168" s="80"/>
    </row>
    <row r="169" spans="1:19" s="72" customFormat="1" x14ac:dyDescent="0.25">
      <c r="A169" s="70"/>
      <c r="B169" s="71"/>
      <c r="S169" s="80"/>
    </row>
    <row r="170" spans="1:19" s="72" customFormat="1" x14ac:dyDescent="0.25">
      <c r="A170" s="70"/>
      <c r="B170" s="71"/>
      <c r="S170" s="80"/>
    </row>
    <row r="171" spans="1:19" s="72" customFormat="1" x14ac:dyDescent="0.25">
      <c r="A171" s="70"/>
      <c r="B171" s="71"/>
      <c r="S171" s="80"/>
    </row>
    <row r="172" spans="1:19" s="72" customFormat="1" x14ac:dyDescent="0.25">
      <c r="A172" s="70"/>
      <c r="B172" s="71"/>
      <c r="S172" s="80"/>
    </row>
    <row r="173" spans="1:19" s="72" customFormat="1" x14ac:dyDescent="0.25">
      <c r="A173" s="70"/>
      <c r="B173" s="71"/>
      <c r="S173" s="80"/>
    </row>
    <row r="174" spans="1:19" s="72" customFormat="1" x14ac:dyDescent="0.25">
      <c r="A174" s="70"/>
      <c r="B174" s="71"/>
      <c r="S174" s="80"/>
    </row>
    <row r="175" spans="1:19" s="72" customFormat="1" x14ac:dyDescent="0.25">
      <c r="A175" s="70"/>
      <c r="B175" s="71"/>
      <c r="S175" s="80"/>
    </row>
    <row r="176" spans="1:19" s="72" customFormat="1" x14ac:dyDescent="0.25">
      <c r="A176" s="70"/>
      <c r="B176" s="71"/>
      <c r="S176" s="80"/>
    </row>
    <row r="177" spans="1:19" s="72" customFormat="1" x14ac:dyDescent="0.25">
      <c r="A177" s="70"/>
      <c r="B177" s="71"/>
      <c r="S177" s="80"/>
    </row>
    <row r="178" spans="1:19" s="72" customFormat="1" x14ac:dyDescent="0.25">
      <c r="A178" s="70"/>
      <c r="B178" s="71"/>
      <c r="S178" s="80"/>
    </row>
    <row r="179" spans="1:19" s="72" customFormat="1" x14ac:dyDescent="0.25">
      <c r="A179" s="70"/>
      <c r="B179" s="71"/>
      <c r="S179" s="80"/>
    </row>
    <row r="180" spans="1:19" s="72" customFormat="1" x14ac:dyDescent="0.25">
      <c r="A180" s="70"/>
      <c r="B180" s="71"/>
      <c r="S180" s="80"/>
    </row>
    <row r="181" spans="1:19" s="72" customFormat="1" x14ac:dyDescent="0.25">
      <c r="A181" s="70"/>
      <c r="B181" s="71"/>
      <c r="S181" s="80"/>
    </row>
    <row r="182" spans="1:19" s="72" customFormat="1" x14ac:dyDescent="0.25">
      <c r="A182" s="70"/>
      <c r="B182" s="71"/>
      <c r="S182" s="80"/>
    </row>
    <row r="183" spans="1:19" s="72" customFormat="1" x14ac:dyDescent="0.25">
      <c r="A183" s="70"/>
      <c r="B183" s="71"/>
      <c r="S183" s="80"/>
    </row>
    <row r="184" spans="1:19" s="72" customFormat="1" x14ac:dyDescent="0.25">
      <c r="A184" s="70"/>
      <c r="B184" s="71"/>
      <c r="S184" s="80"/>
    </row>
    <row r="185" spans="1:19" s="72" customFormat="1" x14ac:dyDescent="0.25">
      <c r="A185" s="70"/>
      <c r="B185" s="71"/>
      <c r="S185" s="80"/>
    </row>
    <row r="186" spans="1:19" s="72" customFormat="1" x14ac:dyDescent="0.25">
      <c r="A186" s="70"/>
      <c r="B186" s="71"/>
      <c r="S186" s="80"/>
    </row>
    <row r="187" spans="1:19" s="72" customFormat="1" x14ac:dyDescent="0.25">
      <c r="A187" s="70"/>
      <c r="B187" s="71"/>
      <c r="S187" s="80"/>
    </row>
    <row r="188" spans="1:19" s="72" customFormat="1" x14ac:dyDescent="0.25">
      <c r="A188" s="70"/>
      <c r="B188" s="71"/>
      <c r="S188" s="80"/>
    </row>
    <row r="189" spans="1:19" s="72" customFormat="1" x14ac:dyDescent="0.25">
      <c r="A189" s="70"/>
      <c r="B189" s="71"/>
      <c r="S189" s="80"/>
    </row>
    <row r="190" spans="1:19" s="72" customFormat="1" x14ac:dyDescent="0.25">
      <c r="A190" s="70"/>
      <c r="B190" s="71"/>
      <c r="S190" s="80"/>
    </row>
    <row r="191" spans="1:19" s="72" customFormat="1" x14ac:dyDescent="0.25">
      <c r="A191" s="70"/>
      <c r="B191" s="71"/>
      <c r="S191" s="80"/>
    </row>
    <row r="192" spans="1:19" s="72" customFormat="1" x14ac:dyDescent="0.25">
      <c r="A192" s="70"/>
      <c r="B192" s="71"/>
      <c r="S192" s="80"/>
    </row>
    <row r="193" spans="1:19" s="72" customFormat="1" x14ac:dyDescent="0.25">
      <c r="A193" s="70"/>
      <c r="B193" s="71"/>
      <c r="S193" s="80"/>
    </row>
    <row r="194" spans="1:19" s="72" customFormat="1" x14ac:dyDescent="0.25">
      <c r="A194" s="70"/>
      <c r="B194" s="71"/>
      <c r="S194" s="80"/>
    </row>
    <row r="195" spans="1:19" s="72" customFormat="1" x14ac:dyDescent="0.25">
      <c r="A195" s="70"/>
      <c r="B195" s="71"/>
      <c r="S195" s="80"/>
    </row>
    <row r="196" spans="1:19" s="72" customFormat="1" x14ac:dyDescent="0.25">
      <c r="A196" s="70"/>
      <c r="B196" s="71"/>
      <c r="S196" s="80"/>
    </row>
    <row r="197" spans="1:19" s="72" customFormat="1" x14ac:dyDescent="0.25">
      <c r="A197" s="70"/>
      <c r="B197" s="71"/>
      <c r="S197" s="80"/>
    </row>
    <row r="198" spans="1:19" s="72" customFormat="1" x14ac:dyDescent="0.25">
      <c r="A198" s="70"/>
      <c r="B198" s="71"/>
      <c r="S198" s="80"/>
    </row>
    <row r="199" spans="1:19" s="72" customFormat="1" x14ac:dyDescent="0.25">
      <c r="A199" s="70"/>
      <c r="B199" s="71"/>
      <c r="S199" s="80"/>
    </row>
    <row r="200" spans="1:19" s="72" customFormat="1" x14ac:dyDescent="0.25">
      <c r="A200" s="70"/>
      <c r="B200" s="71"/>
      <c r="S200" s="80"/>
    </row>
    <row r="201" spans="1:19" s="72" customFormat="1" x14ac:dyDescent="0.25">
      <c r="A201" s="70"/>
      <c r="B201" s="71"/>
      <c r="S201" s="80"/>
    </row>
    <row r="202" spans="1:19" s="72" customFormat="1" x14ac:dyDescent="0.25">
      <c r="A202" s="70"/>
      <c r="B202" s="71"/>
      <c r="S202" s="80"/>
    </row>
    <row r="203" spans="1:19" s="72" customFormat="1" x14ac:dyDescent="0.25">
      <c r="A203" s="70"/>
      <c r="B203" s="71"/>
      <c r="S203" s="80"/>
    </row>
    <row r="204" spans="1:19" s="72" customFormat="1" x14ac:dyDescent="0.25">
      <c r="A204" s="70"/>
      <c r="B204" s="71"/>
      <c r="S204" s="80"/>
    </row>
    <row r="205" spans="1:19" s="72" customFormat="1" x14ac:dyDescent="0.25">
      <c r="A205" s="70"/>
      <c r="B205" s="71"/>
      <c r="S205" s="80"/>
    </row>
    <row r="206" spans="1:19" s="72" customFormat="1" x14ac:dyDescent="0.25">
      <c r="A206" s="70"/>
      <c r="B206" s="71"/>
      <c r="S206" s="80"/>
    </row>
    <row r="207" spans="1:19" s="72" customFormat="1" x14ac:dyDescent="0.25">
      <c r="A207" s="70"/>
      <c r="B207" s="71"/>
      <c r="S207" s="80"/>
    </row>
    <row r="208" spans="1:19" s="72" customFormat="1" x14ac:dyDescent="0.25">
      <c r="A208" s="70"/>
      <c r="B208" s="71"/>
      <c r="S208" s="80"/>
    </row>
    <row r="209" spans="1:19" s="72" customFormat="1" x14ac:dyDescent="0.25">
      <c r="A209" s="70"/>
      <c r="B209" s="71"/>
      <c r="S209" s="80"/>
    </row>
    <row r="210" spans="1:19" s="72" customFormat="1" x14ac:dyDescent="0.25">
      <c r="A210" s="70"/>
      <c r="B210" s="71"/>
      <c r="S210" s="80"/>
    </row>
    <row r="211" spans="1:19" s="72" customFormat="1" x14ac:dyDescent="0.25">
      <c r="A211" s="70"/>
      <c r="B211" s="71"/>
      <c r="S211" s="80"/>
    </row>
    <row r="212" spans="1:19" s="72" customFormat="1" x14ac:dyDescent="0.25">
      <c r="A212" s="70"/>
      <c r="B212" s="71"/>
      <c r="S212" s="80"/>
    </row>
    <row r="213" spans="1:19" s="72" customFormat="1" x14ac:dyDescent="0.25">
      <c r="A213" s="70"/>
      <c r="B213" s="71"/>
      <c r="S213" s="80"/>
    </row>
    <row r="214" spans="1:19" s="72" customFormat="1" x14ac:dyDescent="0.25">
      <c r="A214" s="70"/>
      <c r="B214" s="71"/>
      <c r="S214" s="80"/>
    </row>
    <row r="215" spans="1:19" s="72" customFormat="1" x14ac:dyDescent="0.25">
      <c r="A215" s="70"/>
      <c r="B215" s="71"/>
      <c r="S215" s="80"/>
    </row>
    <row r="216" spans="1:19" s="72" customFormat="1" x14ac:dyDescent="0.25">
      <c r="A216" s="70"/>
      <c r="B216" s="71"/>
      <c r="S216" s="80"/>
    </row>
    <row r="217" spans="1:19" s="72" customFormat="1" x14ac:dyDescent="0.25">
      <c r="A217" s="70"/>
      <c r="B217" s="71"/>
      <c r="S217" s="80"/>
    </row>
    <row r="218" spans="1:19" s="72" customFormat="1" x14ac:dyDescent="0.25">
      <c r="A218" s="70"/>
      <c r="B218" s="71"/>
      <c r="S218" s="80"/>
    </row>
    <row r="219" spans="1:19" s="72" customFormat="1" x14ac:dyDescent="0.25">
      <c r="A219" s="70"/>
      <c r="B219" s="71"/>
      <c r="S219" s="80"/>
    </row>
    <row r="220" spans="1:19" s="72" customFormat="1" x14ac:dyDescent="0.25">
      <c r="A220" s="70"/>
      <c r="B220" s="71"/>
      <c r="S220" s="80"/>
    </row>
    <row r="221" spans="1:19" s="72" customFormat="1" x14ac:dyDescent="0.25">
      <c r="A221" s="70"/>
      <c r="B221" s="71"/>
      <c r="S221" s="80"/>
    </row>
    <row r="222" spans="1:19" s="72" customFormat="1" x14ac:dyDescent="0.25">
      <c r="A222" s="70"/>
      <c r="B222" s="71"/>
      <c r="S222" s="80"/>
    </row>
    <row r="223" spans="1:19" s="72" customFormat="1" x14ac:dyDescent="0.25">
      <c r="A223" s="70"/>
      <c r="B223" s="71"/>
      <c r="S223" s="80"/>
    </row>
    <row r="224" spans="1:19" s="72" customFormat="1" x14ac:dyDescent="0.25">
      <c r="A224" s="70"/>
      <c r="B224" s="71"/>
      <c r="S224" s="80"/>
    </row>
    <row r="225" spans="1:19" s="72" customFormat="1" x14ac:dyDescent="0.25">
      <c r="A225" s="70"/>
      <c r="B225" s="71"/>
      <c r="S225" s="80"/>
    </row>
    <row r="226" spans="1:19" s="72" customFormat="1" x14ac:dyDescent="0.25">
      <c r="A226" s="70"/>
      <c r="B226" s="71"/>
      <c r="S226" s="80"/>
    </row>
    <row r="227" spans="1:19" s="72" customFormat="1" x14ac:dyDescent="0.25">
      <c r="A227" s="70"/>
      <c r="B227" s="71"/>
      <c r="S227" s="80"/>
    </row>
    <row r="228" spans="1:19" s="72" customFormat="1" x14ac:dyDescent="0.25">
      <c r="A228" s="70"/>
      <c r="B228" s="71"/>
      <c r="S228" s="80"/>
    </row>
    <row r="229" spans="1:19" s="72" customFormat="1" x14ac:dyDescent="0.25">
      <c r="A229" s="70"/>
      <c r="B229" s="71"/>
      <c r="S229" s="80"/>
    </row>
    <row r="230" spans="1:19" s="72" customFormat="1" x14ac:dyDescent="0.25">
      <c r="A230" s="70"/>
      <c r="B230" s="71"/>
      <c r="S230" s="80"/>
    </row>
    <row r="231" spans="1:19" s="72" customFormat="1" x14ac:dyDescent="0.25">
      <c r="A231" s="70"/>
      <c r="B231" s="71"/>
      <c r="S231" s="80"/>
    </row>
    <row r="232" spans="1:19" s="72" customFormat="1" x14ac:dyDescent="0.25">
      <c r="A232" s="70"/>
      <c r="B232" s="71"/>
      <c r="S232" s="80"/>
    </row>
    <row r="233" spans="1:19" s="72" customFormat="1" x14ac:dyDescent="0.25">
      <c r="A233" s="70"/>
      <c r="B233" s="71"/>
      <c r="S233" s="80"/>
    </row>
    <row r="234" spans="1:19" s="72" customFormat="1" x14ac:dyDescent="0.25">
      <c r="A234" s="70"/>
      <c r="B234" s="71"/>
      <c r="S234" s="80"/>
    </row>
    <row r="235" spans="1:19" s="72" customFormat="1" x14ac:dyDescent="0.25">
      <c r="A235" s="70"/>
      <c r="B235" s="71"/>
      <c r="S235" s="80"/>
    </row>
    <row r="236" spans="1:19" s="72" customFormat="1" x14ac:dyDescent="0.25">
      <c r="A236" s="70"/>
      <c r="B236" s="71"/>
      <c r="S236" s="80"/>
    </row>
    <row r="237" spans="1:19" s="72" customFormat="1" x14ac:dyDescent="0.25">
      <c r="A237" s="70"/>
      <c r="B237" s="71"/>
      <c r="S237" s="80"/>
    </row>
    <row r="238" spans="1:19" s="72" customFormat="1" x14ac:dyDescent="0.25">
      <c r="A238" s="70"/>
      <c r="B238" s="71"/>
      <c r="S238" s="80"/>
    </row>
    <row r="239" spans="1:19" s="72" customFormat="1" x14ac:dyDescent="0.25">
      <c r="A239" s="70"/>
      <c r="B239" s="71"/>
      <c r="S239" s="80"/>
    </row>
    <row r="240" spans="1:19" s="72" customFormat="1" x14ac:dyDescent="0.25">
      <c r="A240" s="70"/>
      <c r="B240" s="71"/>
      <c r="S240" s="80"/>
    </row>
    <row r="241" spans="1:19" s="72" customFormat="1" x14ac:dyDescent="0.25">
      <c r="A241" s="70"/>
      <c r="B241" s="71"/>
      <c r="S241" s="80"/>
    </row>
    <row r="242" spans="1:19" s="72" customFormat="1" x14ac:dyDescent="0.25">
      <c r="A242" s="70"/>
      <c r="B242" s="71"/>
      <c r="S242" s="80"/>
    </row>
    <row r="243" spans="1:19" s="72" customFormat="1" x14ac:dyDescent="0.25">
      <c r="A243" s="70"/>
      <c r="B243" s="71"/>
      <c r="S243" s="80"/>
    </row>
    <row r="244" spans="1:19" s="72" customFormat="1" x14ac:dyDescent="0.25">
      <c r="A244" s="70"/>
      <c r="B244" s="71"/>
      <c r="S244" s="80"/>
    </row>
    <row r="245" spans="1:19" s="72" customFormat="1" x14ac:dyDescent="0.25">
      <c r="A245" s="70"/>
      <c r="B245" s="71"/>
      <c r="S245" s="80"/>
    </row>
    <row r="246" spans="1:19" s="72" customFormat="1" x14ac:dyDescent="0.25">
      <c r="A246" s="70"/>
      <c r="B246" s="71"/>
      <c r="S246" s="80"/>
    </row>
    <row r="247" spans="1:19" s="72" customFormat="1" x14ac:dyDescent="0.25">
      <c r="A247" s="70"/>
      <c r="B247" s="71"/>
      <c r="S247" s="80"/>
    </row>
    <row r="248" spans="1:19" s="72" customFormat="1" x14ac:dyDescent="0.25">
      <c r="A248" s="70"/>
      <c r="B248" s="71"/>
      <c r="S248" s="80"/>
    </row>
    <row r="249" spans="1:19" s="72" customFormat="1" x14ac:dyDescent="0.25">
      <c r="A249" s="70"/>
      <c r="B249" s="71"/>
      <c r="S249" s="80"/>
    </row>
    <row r="250" spans="1:19" s="72" customFormat="1" x14ac:dyDescent="0.25">
      <c r="A250" s="70"/>
      <c r="B250" s="71"/>
      <c r="S250" s="80"/>
    </row>
    <row r="251" spans="1:19" s="72" customFormat="1" x14ac:dyDescent="0.25">
      <c r="A251" s="70"/>
      <c r="B251" s="71"/>
      <c r="S251" s="80"/>
    </row>
    <row r="252" spans="1:19" s="72" customFormat="1" x14ac:dyDescent="0.25">
      <c r="A252" s="70"/>
      <c r="B252" s="71"/>
      <c r="S252" s="80"/>
    </row>
    <row r="253" spans="1:19" s="72" customFormat="1" x14ac:dyDescent="0.25">
      <c r="A253" s="70"/>
      <c r="B253" s="71"/>
      <c r="S253" s="80"/>
    </row>
    <row r="254" spans="1:19" s="72" customFormat="1" x14ac:dyDescent="0.25">
      <c r="A254" s="70"/>
      <c r="B254" s="71"/>
      <c r="S254" s="80"/>
    </row>
    <row r="255" spans="1:19" s="72" customFormat="1" x14ac:dyDescent="0.25">
      <c r="A255" s="70"/>
      <c r="B255" s="71"/>
      <c r="S255" s="80"/>
    </row>
  </sheetData>
  <sheetProtection algorithmName="SHA-512" hashValue="LJRR6RXWtsHhD0wFV5LCSesO3/AnHpqOqCTd2euWLFOUXSBnQISYN9frMMfQI6WC58cD1aKHGnLFPQM4KmEnZg==" saltValue="7UCNIJBS4ma1OynSLLqBsw==" spinCount="100000" sheet="1" objects="1" scenarios="1"/>
  <mergeCells count="24">
    <mergeCell ref="A29:A34"/>
    <mergeCell ref="B29:B34"/>
    <mergeCell ref="A14:A15"/>
    <mergeCell ref="B14:B15"/>
    <mergeCell ref="A16:A17"/>
    <mergeCell ref="B16:B17"/>
    <mergeCell ref="A18:A20"/>
    <mergeCell ref="B18:B20"/>
    <mergeCell ref="U1:Z1"/>
    <mergeCell ref="B6:D6"/>
    <mergeCell ref="A23:A25"/>
    <mergeCell ref="B23:B25"/>
    <mergeCell ref="A26:A27"/>
    <mergeCell ref="B26:B27"/>
    <mergeCell ref="E6:H6"/>
    <mergeCell ref="I6:L6"/>
    <mergeCell ref="M6:P6"/>
    <mergeCell ref="A7:A10"/>
    <mergeCell ref="B7:B10"/>
    <mergeCell ref="A12:A13"/>
    <mergeCell ref="B12:B13"/>
    <mergeCell ref="A1:R1"/>
    <mergeCell ref="C3:D3"/>
    <mergeCell ref="C4:D4"/>
  </mergeCells>
  <conditionalFormatting sqref="R7:R34">
    <cfRule type="expression" dxfId="2" priority="1">
      <formula>R7="High Priority"</formula>
    </cfRule>
    <cfRule type="expression" dxfId="1" priority="2">
      <formula>R7="Moderate Priority"</formula>
    </cfRule>
    <cfRule type="expression" dxfId="0" priority="3">
      <formula>R7="Low Priority"</formula>
    </cfRule>
  </conditionalFormatting>
  <pageMargins left="0.7" right="0.7" top="0.75" bottom="0.75" header="0.3" footer="0.3"/>
  <pageSetup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Change Log</vt:lpstr>
      <vt:lpstr>Questionnaire</vt:lpstr>
      <vt:lpstr>Score Sheet</vt:lpstr>
      <vt:lpstr>Results</vt:lpstr>
      <vt:lpstr>Questionnaire!Print_Area</vt:lpstr>
      <vt:lpstr>Results!Print_Area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 Ross</dc:creator>
  <cp:lastModifiedBy>Natalie Ross</cp:lastModifiedBy>
  <cp:lastPrinted>2021-06-21T21:52:58Z</cp:lastPrinted>
  <dcterms:created xsi:type="dcterms:W3CDTF">2021-05-26T14:20:17Z</dcterms:created>
  <dcterms:modified xsi:type="dcterms:W3CDTF">2021-11-18T16:57:01Z</dcterms:modified>
</cp:coreProperties>
</file>